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8715" activeTab="0"/>
  </bookViews>
  <sheets>
    <sheet name="2003" sheetId="1" r:id="rId1"/>
    <sheet name="2002" sheetId="2" r:id="rId2"/>
    <sheet name="2001" sheetId="3" r:id="rId3"/>
  </sheets>
  <definedNames>
    <definedName name="_xlnm.Print_Area" localSheetId="2">'2001'!$A$1:$H$31</definedName>
    <definedName name="_xlnm.Print_Area" localSheetId="1">'2002'!$A$1:$I$27</definedName>
    <definedName name="_xlnm.Print_Area" localSheetId="0">'2003'!$A$1:$I$27</definedName>
  </definedNames>
  <calcPr fullCalcOnLoad="1"/>
</workbook>
</file>

<file path=xl/sharedStrings.xml><?xml version="1.0" encoding="utf-8"?>
<sst xmlns="http://schemas.openxmlformats.org/spreadsheetml/2006/main" count="171" uniqueCount="68">
  <si>
    <t>Douwe Sickler</t>
  </si>
  <si>
    <t>Tony van Thiel</t>
  </si>
  <si>
    <t>Jan Wind</t>
  </si>
  <si>
    <t>Hans Westhoff</t>
  </si>
  <si>
    <t>Trine Nathan</t>
  </si>
  <si>
    <t>race 3</t>
  </si>
  <si>
    <t>race 4</t>
  </si>
  <si>
    <t>race 5</t>
  </si>
  <si>
    <t>dns</t>
  </si>
  <si>
    <t>dnf</t>
  </si>
  <si>
    <t>race 1</t>
  </si>
  <si>
    <t>race 2</t>
  </si>
  <si>
    <t>Finished</t>
  </si>
  <si>
    <t>Did not Finish</t>
  </si>
  <si>
    <t>Started</t>
  </si>
  <si>
    <t>points</t>
  </si>
  <si>
    <t xml:space="preserve">   Overall Ranking</t>
  </si>
  <si>
    <t>Rashid (RNO)</t>
  </si>
  <si>
    <t>Sabeh (RNO)</t>
  </si>
  <si>
    <t>Hussein (RNO)</t>
  </si>
  <si>
    <t>Said (RNO)</t>
  </si>
  <si>
    <t>John Coates</t>
  </si>
  <si>
    <t>John Murray</t>
  </si>
  <si>
    <t>Peter Searl</t>
  </si>
  <si>
    <t>Peter Evans</t>
  </si>
  <si>
    <t>Gordon Minton</t>
  </si>
  <si>
    <t>James Hook</t>
  </si>
  <si>
    <t>race 6</t>
  </si>
  <si>
    <t>Results of the 2002 Oman Laser National Championship</t>
  </si>
  <si>
    <t>Held at RAHBC 17 &amp; 18 October 2002</t>
  </si>
  <si>
    <t>Christophe Leuranguer</t>
  </si>
  <si>
    <t>Barrie Wiltshire</t>
  </si>
  <si>
    <t>Edwige Boutry</t>
  </si>
  <si>
    <t>Denis Boutry</t>
  </si>
  <si>
    <t>Results of the 2003 Oman Laser National Championship</t>
  </si>
  <si>
    <t>Held at RAHBC 9 &amp; 10 October 2003</t>
  </si>
  <si>
    <t>Andre Sombekke</t>
  </si>
  <si>
    <t>Alistair Curry</t>
  </si>
  <si>
    <t>Eric van Thiel</t>
  </si>
  <si>
    <t>Chris Ferri</t>
  </si>
  <si>
    <t>Chris Lambeth</t>
  </si>
  <si>
    <t>Alan Jones</t>
  </si>
  <si>
    <t>Torstein Smenes</t>
  </si>
  <si>
    <t>Salim (RNO)</t>
  </si>
  <si>
    <t>Yaqoob (RNO)</t>
  </si>
  <si>
    <t>Mahfood (RNO)</t>
  </si>
  <si>
    <t>Results of the 2001 Oman Laser National Championship</t>
  </si>
  <si>
    <t>Held at RAHBC 24 &amp; 25 October 2001</t>
  </si>
  <si>
    <t>Neil Dunkley</t>
  </si>
  <si>
    <t>Frank van Beek</t>
  </si>
  <si>
    <t>David Lee</t>
  </si>
  <si>
    <t>John Simpson</t>
  </si>
  <si>
    <t>Peter Searle</t>
  </si>
  <si>
    <t>Rashid</t>
  </si>
  <si>
    <t>Johan van Fessem</t>
  </si>
  <si>
    <t>Rodger Martin</t>
  </si>
  <si>
    <t>Iain Rae</t>
  </si>
  <si>
    <t>Rene Nielen</t>
  </si>
  <si>
    <t>Said</t>
  </si>
  <si>
    <t>Jostein Haga</t>
  </si>
  <si>
    <t>Quentin Ghyssen</t>
  </si>
  <si>
    <t>Kevin McLay</t>
  </si>
  <si>
    <t>David Nam</t>
  </si>
  <si>
    <t>Christian Demsky</t>
  </si>
  <si>
    <t>Maarten van der Giessen</t>
  </si>
  <si>
    <t>dnf &amp; dns: 20 points</t>
  </si>
  <si>
    <t>Best Lady</t>
  </si>
  <si>
    <t>Best Omani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</si>
</sst>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\(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/>
    </xf>
    <xf numFmtId="0" fontId="2" fillId="5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J8" sqref="J8"/>
    </sheetView>
  </sheetViews>
  <sheetFormatPr defaultColWidth="9.140625" defaultRowHeight="12.75"/>
  <cols>
    <col min="1" max="1" width="3.7109375" style="0" customWidth="1"/>
    <col min="2" max="2" width="18.57421875" style="0" customWidth="1"/>
    <col min="10" max="10" width="12.00390625" style="0" customWidth="1"/>
    <col min="11" max="16" width="9.140625" style="0" hidden="1" customWidth="1"/>
  </cols>
  <sheetData>
    <row r="1" spans="1:9" ht="15.75">
      <c r="A1" s="5" t="s">
        <v>34</v>
      </c>
      <c r="B1" s="4"/>
      <c r="C1" s="4"/>
      <c r="D1" s="4"/>
      <c r="E1" s="4"/>
      <c r="F1" s="4"/>
      <c r="G1" s="4"/>
      <c r="H1" s="4"/>
      <c r="I1" s="4"/>
    </row>
    <row r="2" spans="1:9" ht="15.75">
      <c r="A2" s="5" t="s">
        <v>35</v>
      </c>
      <c r="B2" s="4"/>
      <c r="C2" s="4"/>
      <c r="D2" s="4"/>
      <c r="E2" s="4"/>
      <c r="F2" s="4"/>
      <c r="G2" s="4"/>
      <c r="H2" s="4"/>
      <c r="I2" s="4"/>
    </row>
    <row r="3" ht="15.75">
      <c r="A3" s="1"/>
    </row>
    <row r="4" spans="1:9" s="8" customFormat="1" ht="15.75">
      <c r="A4" s="5" t="s">
        <v>16</v>
      </c>
      <c r="B4" s="6"/>
      <c r="C4" s="7" t="s">
        <v>10</v>
      </c>
      <c r="D4" s="7" t="s">
        <v>11</v>
      </c>
      <c r="E4" s="7" t="s">
        <v>5</v>
      </c>
      <c r="F4" s="7" t="s">
        <v>6</v>
      </c>
      <c r="G4" s="7" t="s">
        <v>7</v>
      </c>
      <c r="H4" s="7" t="s">
        <v>27</v>
      </c>
      <c r="I4" s="16" t="s">
        <v>15</v>
      </c>
    </row>
    <row r="5" spans="1:9" s="8" customFormat="1" ht="15.75" hidden="1">
      <c r="A5" s="5"/>
      <c r="B5" s="6"/>
      <c r="C5" s="7"/>
      <c r="D5" s="7"/>
      <c r="E5" s="7"/>
      <c r="F5" s="7"/>
      <c r="G5" s="7"/>
      <c r="H5" s="7"/>
      <c r="I5" s="16"/>
    </row>
    <row r="6" spans="1:16" ht="12.75">
      <c r="A6" s="15">
        <f>1+A5</f>
        <v>1</v>
      </c>
      <c r="B6" s="9" t="s">
        <v>0</v>
      </c>
      <c r="C6" s="14">
        <v>1</v>
      </c>
      <c r="D6" s="14">
        <v>2</v>
      </c>
      <c r="E6" s="14">
        <v>2</v>
      </c>
      <c r="F6" s="14">
        <v>1</v>
      </c>
      <c r="G6" s="14">
        <v>2</v>
      </c>
      <c r="H6" s="14">
        <v>2</v>
      </c>
      <c r="I6" s="17">
        <f>SUM(K6:P6)</f>
        <v>10</v>
      </c>
      <c r="K6">
        <f>IF(ISNUMBER(C6),C6,IF(C6="dns",20,IF(C6="dnf",20,"Error")))</f>
        <v>1</v>
      </c>
      <c r="L6">
        <f>IF(ISNUMBER(D6),D6,IF(D6="dns",20,IF(D6="dnf",20,"Error")))</f>
        <v>2</v>
      </c>
      <c r="M6">
        <f>IF(ISNUMBER(E6),E6,IF(E6="dns",20,IF(E6="dnf",20,"Error")))</f>
        <v>2</v>
      </c>
      <c r="N6">
        <f>IF(ISNUMBER(F6),F6,IF(F6="dns",20,IF(F6="dnf",20,"Error")))</f>
        <v>1</v>
      </c>
      <c r="O6">
        <f>IF(ISNUMBER(G6),G6,IF(G6="dns",20,IF(G6="dnf",20,"Error")))</f>
        <v>2</v>
      </c>
      <c r="P6">
        <f>IF(ISNUMBER(H6),H6,IF(H6="dns",20,IF(H6="dnf",20,"Error")))</f>
        <v>2</v>
      </c>
    </row>
    <row r="7" spans="1:16" ht="12.75">
      <c r="A7" s="15">
        <f>1+A6</f>
        <v>2</v>
      </c>
      <c r="B7" s="9" t="s">
        <v>2</v>
      </c>
      <c r="C7" s="14">
        <v>3</v>
      </c>
      <c r="D7" s="14">
        <v>4</v>
      </c>
      <c r="E7" s="14">
        <v>1</v>
      </c>
      <c r="F7" s="14">
        <v>1</v>
      </c>
      <c r="G7" s="14">
        <v>1</v>
      </c>
      <c r="H7" s="14">
        <v>1</v>
      </c>
      <c r="I7" s="17">
        <f>SUM(K7:P7)</f>
        <v>11</v>
      </c>
      <c r="K7">
        <f>IF(ISNUMBER(C7),C7,IF(C7="dns",20,IF(C7="dnf",20,"Error")))</f>
        <v>3</v>
      </c>
      <c r="L7">
        <f>IF(ISNUMBER(D7),D7,IF(D7="dns",20,IF(D7="dnf",20,"Error")))</f>
        <v>4</v>
      </c>
      <c r="M7">
        <f>IF(ISNUMBER(E7),E7,IF(E7="dns",20,IF(E7="dnf",20,"Error")))</f>
        <v>1</v>
      </c>
      <c r="N7">
        <f>IF(ISNUMBER(F7),F7,IF(F7="dns",20,IF(F7="dnf",20,"Error")))</f>
        <v>1</v>
      </c>
      <c r="O7">
        <f>IF(ISNUMBER(G7),G7,IF(G7="dns",20,IF(G7="dnf",20,"Error")))</f>
        <v>1</v>
      </c>
      <c r="P7">
        <f>IF(ISNUMBER(H7),H7,IF(H7="dns",20,IF(H7="dnf",20,"Error")))</f>
        <v>1</v>
      </c>
    </row>
    <row r="8" spans="1:16" ht="12.75">
      <c r="A8" s="15">
        <f>1+A7</f>
        <v>3</v>
      </c>
      <c r="B8" s="9" t="s">
        <v>1</v>
      </c>
      <c r="C8" s="14">
        <v>2</v>
      </c>
      <c r="D8" s="14">
        <v>1</v>
      </c>
      <c r="E8" s="14">
        <v>8</v>
      </c>
      <c r="F8" s="14">
        <v>3</v>
      </c>
      <c r="G8" s="14">
        <v>3</v>
      </c>
      <c r="H8" s="14">
        <v>3</v>
      </c>
      <c r="I8" s="17">
        <f>SUM(K8:P8)</f>
        <v>20</v>
      </c>
      <c r="K8">
        <f>IF(ISNUMBER(C8),C8,IF(C8="dns",20,IF(C8="dnf",20,"Error")))</f>
        <v>2</v>
      </c>
      <c r="L8">
        <f>IF(ISNUMBER(D8),D8,IF(D8="dns",20,IF(D8="dnf",20,"Error")))</f>
        <v>1</v>
      </c>
      <c r="M8">
        <f>IF(ISNUMBER(E8),E8,IF(E8="dns",20,IF(E8="dnf",20,"Error")))</f>
        <v>8</v>
      </c>
      <c r="N8">
        <f>IF(ISNUMBER(F8),F8,IF(F8="dns",20,IF(F8="dnf",20,"Error")))</f>
        <v>3</v>
      </c>
      <c r="O8">
        <f>IF(ISNUMBER(G8),G8,IF(G8="dns",20,IF(G8="dnf",20,"Error")))</f>
        <v>3</v>
      </c>
      <c r="P8">
        <f>IF(ISNUMBER(H8),H8,IF(H8="dns",20,IF(H8="dnf",20,"Error")))</f>
        <v>3</v>
      </c>
    </row>
    <row r="9" spans="1:16" ht="12.75">
      <c r="A9" s="15">
        <f>1+A8</f>
        <v>4</v>
      </c>
      <c r="B9" s="9" t="s">
        <v>37</v>
      </c>
      <c r="C9" s="14">
        <v>5</v>
      </c>
      <c r="D9" s="14">
        <v>6</v>
      </c>
      <c r="E9" s="14">
        <v>4</v>
      </c>
      <c r="F9" s="14">
        <v>5</v>
      </c>
      <c r="G9" s="14">
        <v>6</v>
      </c>
      <c r="H9" s="14">
        <v>4</v>
      </c>
      <c r="I9" s="17">
        <f>SUM(K9:P9)</f>
        <v>30</v>
      </c>
      <c r="K9">
        <f>IF(ISNUMBER(C9),C9,IF(C9="dns",20,IF(C9="dnf",20,"Error")))</f>
        <v>5</v>
      </c>
      <c r="L9">
        <f>IF(ISNUMBER(D9),D9,IF(D9="dns",20,IF(D9="dnf",20,"Error")))</f>
        <v>6</v>
      </c>
      <c r="M9">
        <f>IF(ISNUMBER(E9),E9,IF(E9="dns",20,IF(E9="dnf",20,"Error")))</f>
        <v>4</v>
      </c>
      <c r="N9">
        <f>IF(ISNUMBER(F9),F9,IF(F9="dns",20,IF(F9="dnf",20,"Error")))</f>
        <v>5</v>
      </c>
      <c r="O9">
        <f>IF(ISNUMBER(G9),G9,IF(G9="dns",20,IF(G9="dnf",20,"Error")))</f>
        <v>6</v>
      </c>
      <c r="P9">
        <f>IF(ISNUMBER(H9),H9,IF(H9="dns",20,IF(H9="dnf",20,"Error")))</f>
        <v>4</v>
      </c>
    </row>
    <row r="10" spans="1:16" ht="12.75">
      <c r="A10" s="15">
        <f>1+A9</f>
        <v>5</v>
      </c>
      <c r="B10" s="9" t="s">
        <v>4</v>
      </c>
      <c r="C10" s="14">
        <v>6</v>
      </c>
      <c r="D10" s="14">
        <v>7</v>
      </c>
      <c r="E10" s="14">
        <v>6</v>
      </c>
      <c r="F10" s="14">
        <v>6</v>
      </c>
      <c r="G10" s="14">
        <v>8</v>
      </c>
      <c r="H10" s="14">
        <v>6</v>
      </c>
      <c r="I10" s="17">
        <f>SUM(K10:P10)</f>
        <v>39</v>
      </c>
      <c r="J10" t="s">
        <v>66</v>
      </c>
      <c r="K10">
        <f>IF(ISNUMBER(C10),C10,IF(C10="dns",20,IF(C10="dnf",20,"Error")))</f>
        <v>6</v>
      </c>
      <c r="L10">
        <f>IF(ISNUMBER(D10),D10,IF(D10="dns",20,IF(D10="dnf",20,"Error")))</f>
        <v>7</v>
      </c>
      <c r="M10">
        <f>IF(ISNUMBER(E10),E10,IF(E10="dns",20,IF(E10="dnf",20,"Error")))</f>
        <v>6</v>
      </c>
      <c r="N10">
        <f>IF(ISNUMBER(F10),F10,IF(F10="dns",20,IF(F10="dnf",20,"Error")))</f>
        <v>6</v>
      </c>
      <c r="O10">
        <f>IF(ISNUMBER(G10),G10,IF(G10="dns",20,IF(G10="dnf",20,"Error")))</f>
        <v>8</v>
      </c>
      <c r="P10">
        <f>IF(ISNUMBER(H10),H10,IF(H10="dns",20,IF(H10="dnf",20,"Error")))</f>
        <v>6</v>
      </c>
    </row>
    <row r="11" spans="1:16" ht="12.75">
      <c r="A11" s="15">
        <f>1+A10</f>
        <v>6</v>
      </c>
      <c r="B11" s="9" t="s">
        <v>22</v>
      </c>
      <c r="C11" s="14">
        <v>9</v>
      </c>
      <c r="D11" s="14">
        <v>5</v>
      </c>
      <c r="E11" s="14">
        <v>13</v>
      </c>
      <c r="F11" s="14">
        <v>12</v>
      </c>
      <c r="G11" s="14">
        <v>4</v>
      </c>
      <c r="H11" s="14">
        <v>9</v>
      </c>
      <c r="I11" s="17">
        <f>SUM(K11:P11)</f>
        <v>52</v>
      </c>
      <c r="K11">
        <f>IF(ISNUMBER(C11),C11,IF(C11="dns",20,IF(C11="dnf",20,"Error")))</f>
        <v>9</v>
      </c>
      <c r="L11">
        <f>IF(ISNUMBER(D11),D11,IF(D11="dns",20,IF(D11="dnf",20,"Error")))</f>
        <v>5</v>
      </c>
      <c r="M11">
        <f>IF(ISNUMBER(E11),E11,IF(E11="dns",20,IF(E11="dnf",20,"Error")))</f>
        <v>13</v>
      </c>
      <c r="N11">
        <f>IF(ISNUMBER(F11),F11,IF(F11="dns",20,IF(F11="dnf",20,"Error")))</f>
        <v>12</v>
      </c>
      <c r="O11">
        <f>IF(ISNUMBER(G11),G11,IF(G11="dns",20,IF(G11="dnf",20,"Error")))</f>
        <v>4</v>
      </c>
      <c r="P11">
        <f>IF(ISNUMBER(H11),H11,IF(H11="dns",20,IF(H11="dnf",20,"Error")))</f>
        <v>9</v>
      </c>
    </row>
    <row r="12" spans="1:16" ht="12.75">
      <c r="A12" s="15">
        <f>1+A11</f>
        <v>7</v>
      </c>
      <c r="B12" s="9" t="s">
        <v>36</v>
      </c>
      <c r="C12" s="14">
        <v>4</v>
      </c>
      <c r="D12" s="14">
        <v>9</v>
      </c>
      <c r="E12" s="14">
        <v>7</v>
      </c>
      <c r="F12" s="14">
        <v>14</v>
      </c>
      <c r="G12" s="14">
        <v>12</v>
      </c>
      <c r="H12" s="14">
        <v>8</v>
      </c>
      <c r="I12" s="17">
        <f>SUM(K12:P12)</f>
        <v>54</v>
      </c>
      <c r="K12">
        <f>IF(ISNUMBER(C12),C12,IF(C12="dns",20,IF(C12="dnf",20,"Error")))</f>
        <v>4</v>
      </c>
      <c r="L12">
        <f>IF(ISNUMBER(D12),D12,IF(D12="dns",20,IF(D12="dnf",20,"Error")))</f>
        <v>9</v>
      </c>
      <c r="M12">
        <f>IF(ISNUMBER(E12),E12,IF(E12="dns",20,IF(E12="dnf",20,"Error")))</f>
        <v>7</v>
      </c>
      <c r="N12">
        <f>IF(ISNUMBER(F12),F12,IF(F12="dns",20,IF(F12="dnf",20,"Error")))</f>
        <v>14</v>
      </c>
      <c r="O12">
        <f>IF(ISNUMBER(G12),G12,IF(G12="dns",20,IF(G12="dnf",20,"Error")))</f>
        <v>12</v>
      </c>
      <c r="P12">
        <f>IF(ISNUMBER(H12),H12,IF(H12="dns",20,IF(H12="dnf",20,"Error")))</f>
        <v>8</v>
      </c>
    </row>
    <row r="13" spans="1:16" ht="12.75">
      <c r="A13" s="15">
        <f>1+A12</f>
        <v>8</v>
      </c>
      <c r="B13" s="9" t="s">
        <v>42</v>
      </c>
      <c r="C13" s="14">
        <v>11</v>
      </c>
      <c r="D13" s="14">
        <v>11</v>
      </c>
      <c r="E13" s="14">
        <v>10</v>
      </c>
      <c r="F13" s="14">
        <v>8</v>
      </c>
      <c r="G13" s="14">
        <v>9</v>
      </c>
      <c r="H13" s="14">
        <v>5</v>
      </c>
      <c r="I13" s="17">
        <f>SUM(K13:P13)</f>
        <v>54</v>
      </c>
      <c r="K13">
        <f>IF(ISNUMBER(C13),C13,IF(C13="dns",20,IF(C13="dnf",20,"Error")))</f>
        <v>11</v>
      </c>
      <c r="L13">
        <f>IF(ISNUMBER(D13),D13,IF(D13="dns",20,IF(D13="dnf",20,"Error")))</f>
        <v>11</v>
      </c>
      <c r="M13">
        <f>IF(ISNUMBER(E13),E13,IF(E13="dns",20,IF(E13="dnf",20,"Error")))</f>
        <v>10</v>
      </c>
      <c r="N13">
        <f>IF(ISNUMBER(F13),F13,IF(F13="dns",20,IF(F13="dnf",20,"Error")))</f>
        <v>8</v>
      </c>
      <c r="O13">
        <f>IF(ISNUMBER(G13),G13,IF(G13="dns",20,IF(G13="dnf",20,"Error")))</f>
        <v>9</v>
      </c>
      <c r="P13">
        <f>IF(ISNUMBER(H13),H13,IF(H13="dns",20,IF(H13="dnf",20,"Error")))</f>
        <v>5</v>
      </c>
    </row>
    <row r="14" spans="1:16" ht="12.75">
      <c r="A14" s="15">
        <f>1+A13</f>
        <v>9</v>
      </c>
      <c r="B14" s="9" t="s">
        <v>38</v>
      </c>
      <c r="C14" s="14">
        <v>7</v>
      </c>
      <c r="D14" s="14">
        <v>10</v>
      </c>
      <c r="E14" s="14">
        <v>11</v>
      </c>
      <c r="F14" s="14">
        <v>7</v>
      </c>
      <c r="G14" s="14">
        <v>7</v>
      </c>
      <c r="H14" s="14" t="s">
        <v>9</v>
      </c>
      <c r="I14" s="17">
        <f>SUM(K14:P14)</f>
        <v>62</v>
      </c>
      <c r="K14">
        <f>IF(ISNUMBER(C14),C14,IF(C14="dns",20,IF(C14="dnf",20,"Error")))</f>
        <v>7</v>
      </c>
      <c r="L14">
        <f>IF(ISNUMBER(D14),D14,IF(D14="dns",20,IF(D14="dnf",20,"Error")))</f>
        <v>10</v>
      </c>
      <c r="M14">
        <f>IF(ISNUMBER(E14),E14,IF(E14="dns",20,IF(E14="dnf",20,"Error")))</f>
        <v>11</v>
      </c>
      <c r="N14">
        <f>IF(ISNUMBER(F14),F14,IF(F14="dns",20,IF(F14="dnf",20,"Error")))</f>
        <v>7</v>
      </c>
      <c r="O14">
        <f>IF(ISNUMBER(G14),G14,IF(G14="dns",20,IF(G14="dnf",20,"Error")))</f>
        <v>7</v>
      </c>
      <c r="P14">
        <f>IF(ISNUMBER(H14),H14,IF(H14="dns",20,IF(H14="dnf",20,"Error")))</f>
        <v>20</v>
      </c>
    </row>
    <row r="15" spans="1:16" ht="12.75">
      <c r="A15" s="15">
        <f>1+A14</f>
        <v>10</v>
      </c>
      <c r="B15" s="9" t="s">
        <v>41</v>
      </c>
      <c r="C15" s="14">
        <v>10</v>
      </c>
      <c r="D15" s="14">
        <v>14</v>
      </c>
      <c r="E15" s="14">
        <v>5</v>
      </c>
      <c r="F15" s="14">
        <v>9</v>
      </c>
      <c r="G15" s="14">
        <v>13</v>
      </c>
      <c r="H15" s="14" t="s">
        <v>9</v>
      </c>
      <c r="I15" s="17">
        <f>SUM(K15:P15)</f>
        <v>71</v>
      </c>
      <c r="K15">
        <f>IF(ISNUMBER(C15),C15,IF(C15="dns",20,IF(C15="dnf",20,"Error")))</f>
        <v>10</v>
      </c>
      <c r="L15">
        <f>IF(ISNUMBER(D15),D15,IF(D15="dns",20,IF(D15="dnf",20,"Error")))</f>
        <v>14</v>
      </c>
      <c r="M15">
        <f>IF(ISNUMBER(E15),E15,IF(E15="dns",20,IF(E15="dnf",20,"Error")))</f>
        <v>5</v>
      </c>
      <c r="N15">
        <f>IF(ISNUMBER(F15),F15,IF(F15="dns",20,IF(F15="dnf",20,"Error")))</f>
        <v>9</v>
      </c>
      <c r="O15">
        <f>IF(ISNUMBER(G15),G15,IF(G15="dns",20,IF(G15="dnf",20,"Error")))</f>
        <v>13</v>
      </c>
      <c r="P15">
        <f>IF(ISNUMBER(H15),H15,IF(H15="dns",20,IF(H15="dnf",20,"Error")))</f>
        <v>20</v>
      </c>
    </row>
    <row r="16" spans="1:16" ht="12.75">
      <c r="A16" s="15">
        <f>1+A15</f>
        <v>11</v>
      </c>
      <c r="B16" s="9" t="s">
        <v>30</v>
      </c>
      <c r="C16" s="14" t="s">
        <v>9</v>
      </c>
      <c r="D16" s="14">
        <v>3</v>
      </c>
      <c r="E16" s="14">
        <v>3</v>
      </c>
      <c r="F16" s="14">
        <v>11</v>
      </c>
      <c r="G16" s="14">
        <v>16</v>
      </c>
      <c r="H16" s="14" t="s">
        <v>9</v>
      </c>
      <c r="I16" s="17">
        <f>SUM(K16:P16)</f>
        <v>73</v>
      </c>
      <c r="K16">
        <f>IF(ISNUMBER(C16),C16,IF(C16="dns",20,IF(C16="dnf",20,"Error")))</f>
        <v>20</v>
      </c>
      <c r="L16">
        <f>IF(ISNUMBER(D16),D16,IF(D16="dns",20,IF(D16="dnf",20,"Error")))</f>
        <v>3</v>
      </c>
      <c r="M16">
        <f>IF(ISNUMBER(E16),E16,IF(E16="dns",20,IF(E16="dnf",20,"Error")))</f>
        <v>3</v>
      </c>
      <c r="N16">
        <f>IF(ISNUMBER(F16),F16,IF(F16="dns",20,IF(F16="dnf",20,"Error")))</f>
        <v>11</v>
      </c>
      <c r="O16">
        <f>IF(ISNUMBER(G16),G16,IF(G16="dns",20,IF(G16="dnf",20,"Error")))</f>
        <v>16</v>
      </c>
      <c r="P16">
        <f>IF(ISNUMBER(H16),H16,IF(H16="dns",20,IF(H16="dnf",20,"Error")))</f>
        <v>20</v>
      </c>
    </row>
    <row r="17" spans="1:16" ht="12.75">
      <c r="A17" s="15">
        <f>1+A16</f>
        <v>12</v>
      </c>
      <c r="B17" s="9" t="s">
        <v>31</v>
      </c>
      <c r="C17" s="14">
        <v>13</v>
      </c>
      <c r="D17" s="14">
        <v>8</v>
      </c>
      <c r="E17" s="14">
        <v>12</v>
      </c>
      <c r="F17" s="14">
        <v>16</v>
      </c>
      <c r="G17" s="14">
        <v>11</v>
      </c>
      <c r="H17" s="14" t="s">
        <v>9</v>
      </c>
      <c r="I17" s="17">
        <f>SUM(K17:P17)</f>
        <v>80</v>
      </c>
      <c r="K17">
        <f>IF(ISNUMBER(C17),C17,IF(C17="dns",20,IF(C17="dnf",20,"Error")))</f>
        <v>13</v>
      </c>
      <c r="L17">
        <f>IF(ISNUMBER(D17),D17,IF(D17="dns",20,IF(D17="dnf",20,"Error")))</f>
        <v>8</v>
      </c>
      <c r="M17">
        <f>IF(ISNUMBER(E17),E17,IF(E17="dns",20,IF(E17="dnf",20,"Error")))</f>
        <v>12</v>
      </c>
      <c r="N17">
        <f>IF(ISNUMBER(F17),F17,IF(F17="dns",20,IF(F17="dnf",20,"Error")))</f>
        <v>16</v>
      </c>
      <c r="O17">
        <f>IF(ISNUMBER(G17),G17,IF(G17="dns",20,IF(G17="dnf",20,"Error")))</f>
        <v>11</v>
      </c>
      <c r="P17">
        <f>IF(ISNUMBER(H17),H17,IF(H17="dns",20,IF(H17="dnf",20,"Error")))</f>
        <v>20</v>
      </c>
    </row>
    <row r="18" spans="1:16" ht="12.75">
      <c r="A18" s="15">
        <f>1+A17</f>
        <v>13</v>
      </c>
      <c r="B18" s="9" t="s">
        <v>45</v>
      </c>
      <c r="C18" s="14" t="s">
        <v>9</v>
      </c>
      <c r="D18" s="14">
        <v>12</v>
      </c>
      <c r="E18" s="14">
        <v>16</v>
      </c>
      <c r="F18" s="14">
        <v>4</v>
      </c>
      <c r="G18" s="14">
        <v>10</v>
      </c>
      <c r="H18" s="14" t="s">
        <v>9</v>
      </c>
      <c r="I18" s="17">
        <f>SUM(K18:P18)</f>
        <v>82</v>
      </c>
      <c r="J18" t="s">
        <v>67</v>
      </c>
      <c r="K18">
        <f>IF(ISNUMBER(C18),C18,IF(C18="dns",20,IF(C18="dnf",20,"Error")))</f>
        <v>20</v>
      </c>
      <c r="L18">
        <f>IF(ISNUMBER(D18),D18,IF(D18="dns",20,IF(D18="dnf",20,"Error")))</f>
        <v>12</v>
      </c>
      <c r="M18">
        <f>IF(ISNUMBER(E18),E18,IF(E18="dns",20,IF(E18="dnf",20,"Error")))</f>
        <v>16</v>
      </c>
      <c r="N18">
        <f>IF(ISNUMBER(F18),F18,IF(F18="dns",20,IF(F18="dnf",20,"Error")))</f>
        <v>4</v>
      </c>
      <c r="O18">
        <f>IF(ISNUMBER(G18),G18,IF(G18="dns",20,IF(G18="dnf",20,"Error")))</f>
        <v>10</v>
      </c>
      <c r="P18">
        <f>IF(ISNUMBER(H18),H18,IF(H18="dns",20,IF(H18="dnf",20,"Error")))</f>
        <v>20</v>
      </c>
    </row>
    <row r="19" spans="1:16" ht="12.75">
      <c r="A19" s="15">
        <f>1+A18</f>
        <v>14</v>
      </c>
      <c r="B19" s="9" t="s">
        <v>17</v>
      </c>
      <c r="C19" s="14" t="s">
        <v>8</v>
      </c>
      <c r="D19" s="14" t="s">
        <v>8</v>
      </c>
      <c r="E19" s="14" t="s">
        <v>8</v>
      </c>
      <c r="F19" s="14">
        <v>10</v>
      </c>
      <c r="G19" s="14">
        <v>5</v>
      </c>
      <c r="H19" s="14">
        <v>7</v>
      </c>
      <c r="I19" s="17">
        <f>SUM(K19:P19)</f>
        <v>82</v>
      </c>
      <c r="K19">
        <f>IF(ISNUMBER(C19),C19,IF(C19="dns",20,IF(C19="dnf",20,"Error")))</f>
        <v>20</v>
      </c>
      <c r="L19">
        <f>IF(ISNUMBER(D19),D19,IF(D19="dns",20,IF(D19="dnf",20,"Error")))</f>
        <v>20</v>
      </c>
      <c r="M19">
        <f>IF(ISNUMBER(E19),E19,IF(E19="dns",20,IF(E19="dnf",20,"Error")))</f>
        <v>20</v>
      </c>
      <c r="N19">
        <f>IF(ISNUMBER(F19),F19,IF(F19="dns",20,IF(F19="dnf",20,"Error")))</f>
        <v>10</v>
      </c>
      <c r="O19">
        <f>IF(ISNUMBER(G19),G19,IF(G19="dns",20,IF(G19="dnf",20,"Error")))</f>
        <v>5</v>
      </c>
      <c r="P19">
        <f>IF(ISNUMBER(H19),H19,IF(H19="dns",20,IF(H19="dnf",20,"Error")))</f>
        <v>7</v>
      </c>
    </row>
    <row r="20" spans="1:16" ht="12.75">
      <c r="A20" s="15">
        <f>1+A19</f>
        <v>15</v>
      </c>
      <c r="B20" s="9" t="s">
        <v>43</v>
      </c>
      <c r="C20" s="14">
        <v>12</v>
      </c>
      <c r="D20" s="14" t="s">
        <v>9</v>
      </c>
      <c r="E20" s="14">
        <v>9</v>
      </c>
      <c r="F20" s="14">
        <v>13</v>
      </c>
      <c r="G20" s="14">
        <v>14</v>
      </c>
      <c r="H20" s="14" t="s">
        <v>9</v>
      </c>
      <c r="I20" s="17">
        <f>SUM(K20:P20)</f>
        <v>88</v>
      </c>
      <c r="K20">
        <f>IF(ISNUMBER(C20),C20,IF(C20="dns",20,IF(C20="dnf",20,"Error")))</f>
        <v>12</v>
      </c>
      <c r="L20">
        <f>IF(ISNUMBER(D20),D20,IF(D20="dns",20,IF(D20="dnf",20,"Error")))</f>
        <v>20</v>
      </c>
      <c r="M20">
        <f>IF(ISNUMBER(E20),E20,IF(E20="dns",20,IF(E20="dnf",20,"Error")))</f>
        <v>9</v>
      </c>
      <c r="N20">
        <f>IF(ISNUMBER(F20),F20,IF(F20="dns",20,IF(F20="dnf",20,"Error")))</f>
        <v>13</v>
      </c>
      <c r="O20">
        <f>IF(ISNUMBER(G20),G20,IF(G20="dns",20,IF(G20="dnf",20,"Error")))</f>
        <v>14</v>
      </c>
      <c r="P20">
        <f>IF(ISNUMBER(H20),H20,IF(H20="dns",20,IF(H20="dnf",20,"Error")))</f>
        <v>20</v>
      </c>
    </row>
    <row r="21" spans="1:16" ht="12.75">
      <c r="A21" s="15">
        <f>1+A20</f>
        <v>16</v>
      </c>
      <c r="B21" s="9" t="s">
        <v>40</v>
      </c>
      <c r="C21" s="14">
        <v>8</v>
      </c>
      <c r="D21" s="14">
        <v>13</v>
      </c>
      <c r="E21" s="14">
        <v>14</v>
      </c>
      <c r="F21" s="14" t="s">
        <v>8</v>
      </c>
      <c r="G21" s="14" t="s">
        <v>8</v>
      </c>
      <c r="H21" s="14" t="s">
        <v>8</v>
      </c>
      <c r="I21" s="17">
        <f>SUM(K21:P21)</f>
        <v>95</v>
      </c>
      <c r="K21">
        <f>IF(ISNUMBER(C21),C21,IF(C21="dns",20,IF(C21="dnf",20,"Error")))</f>
        <v>8</v>
      </c>
      <c r="L21">
        <f>IF(ISNUMBER(D21),D21,IF(D21="dns",20,IF(D21="dnf",20,"Error")))</f>
        <v>13</v>
      </c>
      <c r="M21">
        <f>IF(ISNUMBER(E21),E21,IF(E21="dns",20,IF(E21="dnf",20,"Error")))</f>
        <v>14</v>
      </c>
      <c r="N21">
        <f>IF(ISNUMBER(F21),F21,IF(F21="dns",20,IF(F21="dnf",20,"Error")))</f>
        <v>20</v>
      </c>
      <c r="O21">
        <f>IF(ISNUMBER(G21),G21,IF(G21="dns",20,IF(G21="dnf",20,"Error")))</f>
        <v>20</v>
      </c>
      <c r="P21">
        <f>IF(ISNUMBER(H21),H21,IF(H21="dns",20,IF(H21="dnf",20,"Error")))</f>
        <v>20</v>
      </c>
    </row>
    <row r="22" spans="1:16" ht="12.75">
      <c r="A22" s="15">
        <f>1+A21</f>
        <v>17</v>
      </c>
      <c r="B22" s="9" t="s">
        <v>39</v>
      </c>
      <c r="C22" s="14">
        <v>14</v>
      </c>
      <c r="D22" s="14" t="s">
        <v>9</v>
      </c>
      <c r="E22" s="14" t="s">
        <v>9</v>
      </c>
      <c r="F22" s="14">
        <v>15</v>
      </c>
      <c r="G22" s="14">
        <v>15</v>
      </c>
      <c r="H22" s="14" t="s">
        <v>9</v>
      </c>
      <c r="I22" s="17">
        <f>SUM(K22:P22)</f>
        <v>104</v>
      </c>
      <c r="K22">
        <f>IF(ISNUMBER(C22),C22,IF(C22="dns",20,IF(C22="dnf",20,"Error")))</f>
        <v>14</v>
      </c>
      <c r="L22">
        <f>IF(ISNUMBER(D22),D22,IF(D22="dns",20,IF(D22="dnf",20,"Error")))</f>
        <v>20</v>
      </c>
      <c r="M22">
        <f>IF(ISNUMBER(E22),E22,IF(E22="dns",20,IF(E22="dnf",20,"Error")))</f>
        <v>20</v>
      </c>
      <c r="N22">
        <f>IF(ISNUMBER(F22),F22,IF(F22="dns",20,IF(F22="dnf",20,"Error")))</f>
        <v>15</v>
      </c>
      <c r="O22">
        <f>IF(ISNUMBER(G22),G22,IF(G22="dns",20,IF(G22="dnf",20,"Error")))</f>
        <v>15</v>
      </c>
      <c r="P22">
        <f>IF(ISNUMBER(H22),H22,IF(H22="dns",20,IF(H22="dnf",20,"Error")))</f>
        <v>20</v>
      </c>
    </row>
    <row r="23" spans="1:16" ht="12.75">
      <c r="A23" s="15">
        <f>1+A22</f>
        <v>18</v>
      </c>
      <c r="B23" s="9" t="s">
        <v>44</v>
      </c>
      <c r="C23" s="14">
        <v>15</v>
      </c>
      <c r="D23" s="14">
        <v>15</v>
      </c>
      <c r="E23" s="14">
        <v>15</v>
      </c>
      <c r="F23" s="14" t="s">
        <v>9</v>
      </c>
      <c r="G23" s="14" t="s">
        <v>9</v>
      </c>
      <c r="H23" s="14" t="s">
        <v>9</v>
      </c>
      <c r="I23" s="17">
        <f>SUM(K23:P23)</f>
        <v>105</v>
      </c>
      <c r="K23">
        <f>IF(ISNUMBER(C23),C23,IF(C23="dns",20,IF(C23="dnf",20,"Error")))</f>
        <v>15</v>
      </c>
      <c r="L23">
        <f>IF(ISNUMBER(D23),D23,IF(D23="dns",20,IF(D23="dnf",20,"Error")))</f>
        <v>15</v>
      </c>
      <c r="M23">
        <f>IF(ISNUMBER(E23),E23,IF(E23="dns",20,IF(E23="dnf",20,"Error")))</f>
        <v>15</v>
      </c>
      <c r="N23">
        <f>IF(ISNUMBER(F23),F23,IF(F23="dns",20,IF(F23="dnf",20,"Error")))</f>
        <v>20</v>
      </c>
      <c r="O23">
        <f>IF(ISNUMBER(G23),G23,IF(G23="dns",20,IF(G23="dnf",20,"Error")))</f>
        <v>20</v>
      </c>
      <c r="P23">
        <f>IF(ISNUMBER(H23),H23,IF(H23="dns",20,IF(H23="dnf",20,"Error")))</f>
        <v>20</v>
      </c>
    </row>
    <row r="24" spans="3:9" ht="12.75">
      <c r="C24" s="2"/>
      <c r="D24" s="2"/>
      <c r="E24" s="2"/>
      <c r="F24" s="2"/>
      <c r="G24" s="2"/>
      <c r="H24" s="2"/>
      <c r="I24" s="2"/>
    </row>
    <row r="25" spans="2:9" ht="12.75">
      <c r="B25" s="12" t="s">
        <v>12</v>
      </c>
      <c r="C25" s="13">
        <f>COUNT(C6:C23)</f>
        <v>15</v>
      </c>
      <c r="D25" s="13">
        <f>COUNT(D6:D23)</f>
        <v>15</v>
      </c>
      <c r="E25" s="13">
        <f>COUNT(E6:E23)</f>
        <v>16</v>
      </c>
      <c r="F25" s="13">
        <f>COUNT(F6:F23)</f>
        <v>16</v>
      </c>
      <c r="G25" s="13">
        <f>COUNT(G6:G23)</f>
        <v>16</v>
      </c>
      <c r="H25" s="13">
        <f>COUNT(H6:H23)</f>
        <v>9</v>
      </c>
      <c r="I25" s="2"/>
    </row>
    <row r="26" spans="2:9" ht="12.75">
      <c r="B26" s="12" t="s">
        <v>13</v>
      </c>
      <c r="C26" s="13">
        <f>COUNTIF(C6:C23,"dnf")</f>
        <v>2</v>
      </c>
      <c r="D26" s="13">
        <f>COUNTIF(D6:D23,"dnf")</f>
        <v>2</v>
      </c>
      <c r="E26" s="13">
        <f>COUNTIF(E6:E23,"dnf")</f>
        <v>1</v>
      </c>
      <c r="F26" s="13">
        <f>COUNTIF(F6:F23,"dnf")</f>
        <v>1</v>
      </c>
      <c r="G26" s="13">
        <f>COUNTIF(G6:G23,"dnf")</f>
        <v>1</v>
      </c>
      <c r="H26" s="13">
        <f>COUNTIF(H6:H23,"dnf")</f>
        <v>8</v>
      </c>
      <c r="I26" s="2"/>
    </row>
    <row r="27" spans="2:9" ht="12.75">
      <c r="B27" s="12" t="s">
        <v>14</v>
      </c>
      <c r="C27" s="13">
        <f>19-COUNTIF(C6:C23,"dns")</f>
        <v>18</v>
      </c>
      <c r="D27" s="13">
        <f>19-COUNTIF(D6:D23,"dns")</f>
        <v>18</v>
      </c>
      <c r="E27" s="13">
        <f>19-COUNTIF(E6:E23,"dns")</f>
        <v>18</v>
      </c>
      <c r="F27" s="13">
        <f>19-COUNTIF(F6:F23,"dns")</f>
        <v>18</v>
      </c>
      <c r="G27" s="13">
        <f>19-COUNTIF(G6:G23,"dns")</f>
        <v>18</v>
      </c>
      <c r="H27" s="13">
        <f>19-COUNTIF(H6:H23,"dns")</f>
        <v>18</v>
      </c>
      <c r="I27" s="2"/>
    </row>
    <row r="28" ht="12.75">
      <c r="B28" s="9" t="s">
        <v>65</v>
      </c>
    </row>
  </sheetData>
  <printOptions/>
  <pageMargins left="0.75" right="0.75" top="0.63" bottom="0.54" header="0.5" footer="0.5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6.421875" style="0" bestFit="1" customWidth="1"/>
    <col min="10" max="16" width="9.140625" style="0" hidden="1" customWidth="1"/>
  </cols>
  <sheetData>
    <row r="1" spans="1:9" ht="15.75">
      <c r="A1" s="5" t="s">
        <v>28</v>
      </c>
      <c r="B1" s="4"/>
      <c r="C1" s="4"/>
      <c r="D1" s="4"/>
      <c r="E1" s="4"/>
      <c r="F1" s="4"/>
      <c r="G1" s="4"/>
      <c r="H1" s="4"/>
      <c r="I1" s="4"/>
    </row>
    <row r="2" spans="1:9" ht="15.75">
      <c r="A2" s="5" t="s">
        <v>29</v>
      </c>
      <c r="B2" s="4"/>
      <c r="C2" s="4"/>
      <c r="D2" s="4"/>
      <c r="E2" s="4"/>
      <c r="F2" s="4"/>
      <c r="G2" s="4"/>
      <c r="H2" s="4"/>
      <c r="I2" s="4"/>
    </row>
    <row r="3" ht="15.75">
      <c r="A3" s="1"/>
    </row>
    <row r="4" spans="1:9" s="8" customFormat="1" ht="15.75">
      <c r="A4" s="5" t="s">
        <v>16</v>
      </c>
      <c r="B4" s="6"/>
      <c r="C4" s="7" t="s">
        <v>10</v>
      </c>
      <c r="D4" s="7" t="s">
        <v>11</v>
      </c>
      <c r="E4" s="7" t="s">
        <v>5</v>
      </c>
      <c r="F4" s="7" t="s">
        <v>6</v>
      </c>
      <c r="G4" s="7" t="s">
        <v>7</v>
      </c>
      <c r="H4" s="7" t="s">
        <v>27</v>
      </c>
      <c r="I4" s="7" t="s">
        <v>15</v>
      </c>
    </row>
    <row r="5" spans="1:16" ht="12.75">
      <c r="A5" s="3">
        <v>1</v>
      </c>
      <c r="B5" s="9" t="s">
        <v>1</v>
      </c>
      <c r="C5" s="14">
        <v>4</v>
      </c>
      <c r="D5" s="11">
        <v>4</v>
      </c>
      <c r="E5" s="14">
        <v>1</v>
      </c>
      <c r="F5" s="14">
        <v>3</v>
      </c>
      <c r="G5" s="14">
        <v>1</v>
      </c>
      <c r="H5" s="14">
        <v>1</v>
      </c>
      <c r="I5" s="10">
        <f aca="true" t="shared" si="0" ref="I5:I23">SUM(K5:P5)-MAX(K5:P5)</f>
        <v>10</v>
      </c>
      <c r="K5">
        <f aca="true" t="shared" si="1" ref="K5:K23">IF(ISNUMBER(C5),C5,IF(C5="dns",20,IF(C5="dnf",20,"Error")))</f>
        <v>4</v>
      </c>
      <c r="L5">
        <f aca="true" t="shared" si="2" ref="L5:L23">IF(ISNUMBER(D5),D5,IF(D5="dns",20,IF(D5="dnf",20,"Error")))</f>
        <v>4</v>
      </c>
      <c r="M5">
        <f aca="true" t="shared" si="3" ref="M5:M23">IF(ISNUMBER(E5),E5,IF(E5="dns",20,IF(E5="dnf",20,"Error")))</f>
        <v>1</v>
      </c>
      <c r="N5">
        <f aca="true" t="shared" si="4" ref="N5:N23">IF(ISNUMBER(F5),F5,IF(F5="dns",20,IF(F5="dnf",20,"Error")))</f>
        <v>3</v>
      </c>
      <c r="O5">
        <f aca="true" t="shared" si="5" ref="O5:O23">IF(ISNUMBER(G5),G5,IF(G5="dns",20,IF(G5="dnf",20,"Error")))</f>
        <v>1</v>
      </c>
      <c r="P5">
        <f aca="true" t="shared" si="6" ref="P5:P23">IF(ISNUMBER(H5),H5,IF(H5="dns",20,IF(H5="dnf",20,"Error")))</f>
        <v>1</v>
      </c>
    </row>
    <row r="6" spans="1:16" ht="12.75">
      <c r="A6" s="3">
        <v>2</v>
      </c>
      <c r="B6" s="9" t="s">
        <v>0</v>
      </c>
      <c r="C6" s="14">
        <v>1</v>
      </c>
      <c r="D6" s="11">
        <v>3</v>
      </c>
      <c r="E6" s="14">
        <v>3</v>
      </c>
      <c r="F6" s="14">
        <v>1</v>
      </c>
      <c r="G6" s="14">
        <v>3</v>
      </c>
      <c r="H6" s="14">
        <v>2</v>
      </c>
      <c r="I6" s="10">
        <f t="shared" si="0"/>
        <v>10</v>
      </c>
      <c r="K6">
        <f t="shared" si="1"/>
        <v>1</v>
      </c>
      <c r="L6">
        <f t="shared" si="2"/>
        <v>3</v>
      </c>
      <c r="M6">
        <f t="shared" si="3"/>
        <v>3</v>
      </c>
      <c r="N6">
        <f t="shared" si="4"/>
        <v>1</v>
      </c>
      <c r="O6">
        <f t="shared" si="5"/>
        <v>3</v>
      </c>
      <c r="P6">
        <f t="shared" si="6"/>
        <v>2</v>
      </c>
    </row>
    <row r="7" spans="1:16" ht="12.75">
      <c r="A7" s="3">
        <v>3</v>
      </c>
      <c r="B7" s="9" t="s">
        <v>2</v>
      </c>
      <c r="C7" s="14">
        <v>2</v>
      </c>
      <c r="D7" s="14">
        <v>2</v>
      </c>
      <c r="E7" s="14">
        <v>2</v>
      </c>
      <c r="F7" s="11" t="s">
        <v>9</v>
      </c>
      <c r="G7" s="14">
        <v>2</v>
      </c>
      <c r="H7" s="14">
        <v>6</v>
      </c>
      <c r="I7" s="10">
        <f t="shared" si="0"/>
        <v>14</v>
      </c>
      <c r="K7">
        <f t="shared" si="1"/>
        <v>2</v>
      </c>
      <c r="L7">
        <f t="shared" si="2"/>
        <v>2</v>
      </c>
      <c r="M7">
        <f t="shared" si="3"/>
        <v>2</v>
      </c>
      <c r="N7">
        <f t="shared" si="4"/>
        <v>20</v>
      </c>
      <c r="O7">
        <f t="shared" si="5"/>
        <v>2</v>
      </c>
      <c r="P7">
        <f t="shared" si="6"/>
        <v>6</v>
      </c>
    </row>
    <row r="8" spans="1:16" ht="12.75">
      <c r="A8" s="3">
        <v>4</v>
      </c>
      <c r="B8" s="9" t="s">
        <v>4</v>
      </c>
      <c r="C8" s="14">
        <v>3</v>
      </c>
      <c r="D8" s="14">
        <v>1</v>
      </c>
      <c r="E8" s="14">
        <v>6</v>
      </c>
      <c r="F8" s="11" t="s">
        <v>9</v>
      </c>
      <c r="G8" s="14">
        <v>5</v>
      </c>
      <c r="H8" s="14">
        <v>3</v>
      </c>
      <c r="I8" s="10">
        <f t="shared" si="0"/>
        <v>18</v>
      </c>
      <c r="K8">
        <f t="shared" si="1"/>
        <v>3</v>
      </c>
      <c r="L8">
        <f t="shared" si="2"/>
        <v>1</v>
      </c>
      <c r="M8">
        <f t="shared" si="3"/>
        <v>6</v>
      </c>
      <c r="N8">
        <f t="shared" si="4"/>
        <v>20</v>
      </c>
      <c r="O8">
        <f t="shared" si="5"/>
        <v>5</v>
      </c>
      <c r="P8">
        <f t="shared" si="6"/>
        <v>3</v>
      </c>
    </row>
    <row r="9" spans="1:16" ht="12.75">
      <c r="A9" s="3">
        <v>5</v>
      </c>
      <c r="B9" s="9" t="s">
        <v>23</v>
      </c>
      <c r="C9" s="11">
        <v>9</v>
      </c>
      <c r="D9" s="14">
        <v>5</v>
      </c>
      <c r="E9" s="14">
        <v>9</v>
      </c>
      <c r="F9" s="14">
        <v>2</v>
      </c>
      <c r="G9" s="14">
        <v>4</v>
      </c>
      <c r="H9" s="14">
        <v>5</v>
      </c>
      <c r="I9" s="10">
        <f t="shared" si="0"/>
        <v>25</v>
      </c>
      <c r="K9">
        <f t="shared" si="1"/>
        <v>9</v>
      </c>
      <c r="L9">
        <f t="shared" si="2"/>
        <v>5</v>
      </c>
      <c r="M9">
        <f t="shared" si="3"/>
        <v>9</v>
      </c>
      <c r="N9">
        <f t="shared" si="4"/>
        <v>2</v>
      </c>
      <c r="O9">
        <f t="shared" si="5"/>
        <v>4</v>
      </c>
      <c r="P9">
        <f t="shared" si="6"/>
        <v>5</v>
      </c>
    </row>
    <row r="10" spans="1:16" ht="12.75">
      <c r="A10" s="3">
        <v>6</v>
      </c>
      <c r="B10" s="9" t="s">
        <v>20</v>
      </c>
      <c r="C10" s="14">
        <v>6</v>
      </c>
      <c r="D10" s="14">
        <v>7</v>
      </c>
      <c r="E10" s="14">
        <v>4</v>
      </c>
      <c r="F10" s="14">
        <v>6</v>
      </c>
      <c r="G10" s="14">
        <v>8</v>
      </c>
      <c r="H10" s="11">
        <v>10</v>
      </c>
      <c r="I10" s="10">
        <f t="shared" si="0"/>
        <v>31</v>
      </c>
      <c r="K10">
        <f t="shared" si="1"/>
        <v>6</v>
      </c>
      <c r="L10">
        <f t="shared" si="2"/>
        <v>7</v>
      </c>
      <c r="M10">
        <f t="shared" si="3"/>
        <v>4</v>
      </c>
      <c r="N10">
        <f t="shared" si="4"/>
        <v>6</v>
      </c>
      <c r="O10">
        <f t="shared" si="5"/>
        <v>8</v>
      </c>
      <c r="P10">
        <f t="shared" si="6"/>
        <v>10</v>
      </c>
    </row>
    <row r="11" spans="1:16" ht="12.75">
      <c r="A11" s="3">
        <v>7</v>
      </c>
      <c r="B11" s="9" t="s">
        <v>17</v>
      </c>
      <c r="C11" s="14">
        <v>5</v>
      </c>
      <c r="D11" s="11" t="s">
        <v>9</v>
      </c>
      <c r="E11" s="14">
        <v>7</v>
      </c>
      <c r="F11" s="14">
        <v>4</v>
      </c>
      <c r="G11" s="14">
        <v>6</v>
      </c>
      <c r="H11" s="14">
        <v>11</v>
      </c>
      <c r="I11" s="10">
        <f t="shared" si="0"/>
        <v>33</v>
      </c>
      <c r="K11">
        <f t="shared" si="1"/>
        <v>5</v>
      </c>
      <c r="L11">
        <f t="shared" si="2"/>
        <v>20</v>
      </c>
      <c r="M11">
        <f t="shared" si="3"/>
        <v>7</v>
      </c>
      <c r="N11">
        <f t="shared" si="4"/>
        <v>4</v>
      </c>
      <c r="O11">
        <f t="shared" si="5"/>
        <v>6</v>
      </c>
      <c r="P11">
        <f t="shared" si="6"/>
        <v>11</v>
      </c>
    </row>
    <row r="12" spans="1:16" ht="12.75">
      <c r="A12" s="3">
        <v>8</v>
      </c>
      <c r="B12" s="9" t="s">
        <v>21</v>
      </c>
      <c r="C12" s="14">
        <v>7</v>
      </c>
      <c r="D12" s="14">
        <v>6</v>
      </c>
      <c r="E12" s="14">
        <v>8</v>
      </c>
      <c r="F12" s="14">
        <v>7</v>
      </c>
      <c r="G12" s="14">
        <v>7</v>
      </c>
      <c r="H12" s="11">
        <v>8</v>
      </c>
      <c r="I12" s="10">
        <f t="shared" si="0"/>
        <v>35</v>
      </c>
      <c r="K12">
        <f t="shared" si="1"/>
        <v>7</v>
      </c>
      <c r="L12">
        <f t="shared" si="2"/>
        <v>6</v>
      </c>
      <c r="M12">
        <f t="shared" si="3"/>
        <v>8</v>
      </c>
      <c r="N12">
        <f t="shared" si="4"/>
        <v>7</v>
      </c>
      <c r="O12">
        <f t="shared" si="5"/>
        <v>7</v>
      </c>
      <c r="P12">
        <f t="shared" si="6"/>
        <v>8</v>
      </c>
    </row>
    <row r="13" spans="1:16" ht="12.75">
      <c r="A13" s="3">
        <v>9</v>
      </c>
      <c r="B13" s="9" t="s">
        <v>24</v>
      </c>
      <c r="C13" s="14">
        <v>8</v>
      </c>
      <c r="D13" s="11">
        <v>13</v>
      </c>
      <c r="E13" s="14">
        <v>11</v>
      </c>
      <c r="F13" s="14">
        <v>5</v>
      </c>
      <c r="G13" s="14">
        <v>12</v>
      </c>
      <c r="H13" s="14">
        <v>7</v>
      </c>
      <c r="I13" s="10">
        <f t="shared" si="0"/>
        <v>43</v>
      </c>
      <c r="K13">
        <f t="shared" si="1"/>
        <v>8</v>
      </c>
      <c r="L13">
        <f t="shared" si="2"/>
        <v>13</v>
      </c>
      <c r="M13">
        <f t="shared" si="3"/>
        <v>11</v>
      </c>
      <c r="N13">
        <f t="shared" si="4"/>
        <v>5</v>
      </c>
      <c r="O13">
        <f t="shared" si="5"/>
        <v>12</v>
      </c>
      <c r="P13">
        <f t="shared" si="6"/>
        <v>7</v>
      </c>
    </row>
    <row r="14" spans="1:16" ht="12.75">
      <c r="A14" s="3">
        <v>10</v>
      </c>
      <c r="B14" s="9" t="s">
        <v>30</v>
      </c>
      <c r="C14" s="11">
        <v>16</v>
      </c>
      <c r="D14" s="14">
        <v>16</v>
      </c>
      <c r="E14" s="14">
        <v>10</v>
      </c>
      <c r="F14" s="14">
        <v>9</v>
      </c>
      <c r="G14" s="14">
        <v>10</v>
      </c>
      <c r="H14" s="14">
        <v>4</v>
      </c>
      <c r="I14" s="10">
        <f t="shared" si="0"/>
        <v>49</v>
      </c>
      <c r="K14">
        <f t="shared" si="1"/>
        <v>16</v>
      </c>
      <c r="L14">
        <f t="shared" si="2"/>
        <v>16</v>
      </c>
      <c r="M14">
        <f t="shared" si="3"/>
        <v>10</v>
      </c>
      <c r="N14">
        <f t="shared" si="4"/>
        <v>9</v>
      </c>
      <c r="O14">
        <f t="shared" si="5"/>
        <v>10</v>
      </c>
      <c r="P14">
        <f t="shared" si="6"/>
        <v>4</v>
      </c>
    </row>
    <row r="15" spans="1:16" ht="12.75">
      <c r="A15" s="3">
        <v>11</v>
      </c>
      <c r="B15" s="9" t="s">
        <v>18</v>
      </c>
      <c r="C15" s="14">
        <v>11</v>
      </c>
      <c r="D15" s="14">
        <v>14</v>
      </c>
      <c r="E15" s="14">
        <v>5</v>
      </c>
      <c r="F15" s="14">
        <v>8</v>
      </c>
      <c r="G15" s="14">
        <v>11</v>
      </c>
      <c r="H15" s="11" t="s">
        <v>9</v>
      </c>
      <c r="I15" s="10">
        <f t="shared" si="0"/>
        <v>49</v>
      </c>
      <c r="K15">
        <f t="shared" si="1"/>
        <v>11</v>
      </c>
      <c r="L15">
        <f t="shared" si="2"/>
        <v>14</v>
      </c>
      <c r="M15">
        <f t="shared" si="3"/>
        <v>5</v>
      </c>
      <c r="N15">
        <f t="shared" si="4"/>
        <v>8</v>
      </c>
      <c r="O15">
        <f t="shared" si="5"/>
        <v>11</v>
      </c>
      <c r="P15">
        <f t="shared" si="6"/>
        <v>20</v>
      </c>
    </row>
    <row r="16" spans="1:16" ht="12.75">
      <c r="A16" s="3">
        <v>12</v>
      </c>
      <c r="B16" s="9" t="s">
        <v>33</v>
      </c>
      <c r="C16" s="11">
        <v>12</v>
      </c>
      <c r="D16" s="14">
        <v>10</v>
      </c>
      <c r="E16" s="14">
        <v>12</v>
      </c>
      <c r="F16" s="14">
        <v>10</v>
      </c>
      <c r="G16" s="14">
        <v>9</v>
      </c>
      <c r="H16" s="14">
        <v>9</v>
      </c>
      <c r="I16" s="10">
        <f t="shared" si="0"/>
        <v>50</v>
      </c>
      <c r="K16">
        <f t="shared" si="1"/>
        <v>12</v>
      </c>
      <c r="L16">
        <f t="shared" si="2"/>
        <v>10</v>
      </c>
      <c r="M16">
        <f t="shared" si="3"/>
        <v>12</v>
      </c>
      <c r="N16">
        <f t="shared" si="4"/>
        <v>10</v>
      </c>
      <c r="O16">
        <f t="shared" si="5"/>
        <v>9</v>
      </c>
      <c r="P16">
        <f t="shared" si="6"/>
        <v>9</v>
      </c>
    </row>
    <row r="17" spans="1:16" ht="12.75">
      <c r="A17" s="3">
        <v>13</v>
      </c>
      <c r="B17" s="9" t="s">
        <v>31</v>
      </c>
      <c r="C17" s="14">
        <v>10</v>
      </c>
      <c r="D17" s="14">
        <v>17</v>
      </c>
      <c r="E17" s="14">
        <v>13</v>
      </c>
      <c r="F17" s="14">
        <v>11</v>
      </c>
      <c r="G17" s="11" t="s">
        <v>8</v>
      </c>
      <c r="H17" s="14" t="s">
        <v>8</v>
      </c>
      <c r="I17" s="10">
        <f t="shared" si="0"/>
        <v>71</v>
      </c>
      <c r="K17">
        <f t="shared" si="1"/>
        <v>10</v>
      </c>
      <c r="L17">
        <f t="shared" si="2"/>
        <v>17</v>
      </c>
      <c r="M17">
        <f t="shared" si="3"/>
        <v>13</v>
      </c>
      <c r="N17">
        <f t="shared" si="4"/>
        <v>11</v>
      </c>
      <c r="O17">
        <f t="shared" si="5"/>
        <v>20</v>
      </c>
      <c r="P17">
        <f t="shared" si="6"/>
        <v>20</v>
      </c>
    </row>
    <row r="18" spans="1:16" ht="12.75">
      <c r="A18" s="3">
        <v>14</v>
      </c>
      <c r="B18" s="9" t="s">
        <v>22</v>
      </c>
      <c r="C18" s="14">
        <v>14</v>
      </c>
      <c r="D18" s="14">
        <v>8</v>
      </c>
      <c r="E18" s="11" t="s">
        <v>8</v>
      </c>
      <c r="F18" s="14" t="s">
        <v>8</v>
      </c>
      <c r="G18" s="14" t="s">
        <v>8</v>
      </c>
      <c r="H18" s="14" t="s">
        <v>8</v>
      </c>
      <c r="I18" s="10">
        <f t="shared" si="0"/>
        <v>82</v>
      </c>
      <c r="K18">
        <f t="shared" si="1"/>
        <v>14</v>
      </c>
      <c r="L18">
        <f t="shared" si="2"/>
        <v>8</v>
      </c>
      <c r="M18">
        <f t="shared" si="3"/>
        <v>20</v>
      </c>
      <c r="N18">
        <f t="shared" si="4"/>
        <v>20</v>
      </c>
      <c r="O18">
        <f t="shared" si="5"/>
        <v>20</v>
      </c>
      <c r="P18">
        <f t="shared" si="6"/>
        <v>20</v>
      </c>
    </row>
    <row r="19" spans="1:16" ht="12.75">
      <c r="A19" s="3">
        <v>15</v>
      </c>
      <c r="B19" s="9" t="s">
        <v>3</v>
      </c>
      <c r="C19" s="14">
        <v>13</v>
      </c>
      <c r="D19" s="14">
        <v>12</v>
      </c>
      <c r="E19" s="11" t="s">
        <v>8</v>
      </c>
      <c r="F19" s="14" t="s">
        <v>8</v>
      </c>
      <c r="G19" s="14" t="s">
        <v>8</v>
      </c>
      <c r="H19" s="14" t="s">
        <v>8</v>
      </c>
      <c r="I19" s="10">
        <f t="shared" si="0"/>
        <v>85</v>
      </c>
      <c r="K19">
        <f t="shared" si="1"/>
        <v>13</v>
      </c>
      <c r="L19">
        <f t="shared" si="2"/>
        <v>12</v>
      </c>
      <c r="M19">
        <f t="shared" si="3"/>
        <v>20</v>
      </c>
      <c r="N19">
        <f t="shared" si="4"/>
        <v>20</v>
      </c>
      <c r="O19">
        <f t="shared" si="5"/>
        <v>20</v>
      </c>
      <c r="P19">
        <f t="shared" si="6"/>
        <v>20</v>
      </c>
    </row>
    <row r="20" spans="1:16" ht="12.75">
      <c r="A20" s="3">
        <v>16</v>
      </c>
      <c r="B20" s="9" t="s">
        <v>26</v>
      </c>
      <c r="C20" s="14">
        <v>15</v>
      </c>
      <c r="D20" s="14">
        <v>11</v>
      </c>
      <c r="E20" s="11" t="s">
        <v>8</v>
      </c>
      <c r="F20" s="14" t="s">
        <v>8</v>
      </c>
      <c r="G20" s="14" t="s">
        <v>8</v>
      </c>
      <c r="H20" s="14" t="s">
        <v>8</v>
      </c>
      <c r="I20" s="10">
        <f t="shared" si="0"/>
        <v>86</v>
      </c>
      <c r="K20">
        <f t="shared" si="1"/>
        <v>15</v>
      </c>
      <c r="L20">
        <f t="shared" si="2"/>
        <v>11</v>
      </c>
      <c r="M20">
        <f t="shared" si="3"/>
        <v>20</v>
      </c>
      <c r="N20">
        <f t="shared" si="4"/>
        <v>20</v>
      </c>
      <c r="O20">
        <f t="shared" si="5"/>
        <v>20</v>
      </c>
      <c r="P20">
        <f t="shared" si="6"/>
        <v>20</v>
      </c>
    </row>
    <row r="21" spans="1:16" ht="12.75">
      <c r="A21" s="3">
        <v>17</v>
      </c>
      <c r="B21" s="9" t="s">
        <v>32</v>
      </c>
      <c r="C21" s="11" t="s">
        <v>8</v>
      </c>
      <c r="D21" s="14">
        <v>15</v>
      </c>
      <c r="E21" s="14" t="s">
        <v>8</v>
      </c>
      <c r="F21" s="14" t="s">
        <v>8</v>
      </c>
      <c r="G21" s="14" t="s">
        <v>8</v>
      </c>
      <c r="H21" s="14" t="s">
        <v>8</v>
      </c>
      <c r="I21" s="10">
        <f t="shared" si="0"/>
        <v>95</v>
      </c>
      <c r="K21">
        <f t="shared" si="1"/>
        <v>20</v>
      </c>
      <c r="L21">
        <f t="shared" si="2"/>
        <v>15</v>
      </c>
      <c r="M21">
        <f t="shared" si="3"/>
        <v>20</v>
      </c>
      <c r="N21">
        <f t="shared" si="4"/>
        <v>20</v>
      </c>
      <c r="O21">
        <f t="shared" si="5"/>
        <v>20</v>
      </c>
      <c r="P21">
        <f t="shared" si="6"/>
        <v>20</v>
      </c>
    </row>
    <row r="22" spans="1:16" ht="12.75">
      <c r="A22" s="3">
        <v>18</v>
      </c>
      <c r="B22" s="9" t="s">
        <v>19</v>
      </c>
      <c r="C22" s="14">
        <v>17</v>
      </c>
      <c r="D22" s="11" t="s">
        <v>8</v>
      </c>
      <c r="E22" s="14" t="s">
        <v>8</v>
      </c>
      <c r="F22" s="14" t="s">
        <v>8</v>
      </c>
      <c r="G22" s="14" t="s">
        <v>8</v>
      </c>
      <c r="H22" s="14" t="s">
        <v>8</v>
      </c>
      <c r="I22" s="10">
        <f t="shared" si="0"/>
        <v>97</v>
      </c>
      <c r="K22">
        <f t="shared" si="1"/>
        <v>17</v>
      </c>
      <c r="L22">
        <f t="shared" si="2"/>
        <v>20</v>
      </c>
      <c r="M22">
        <f t="shared" si="3"/>
        <v>20</v>
      </c>
      <c r="N22">
        <f t="shared" si="4"/>
        <v>20</v>
      </c>
      <c r="O22">
        <f t="shared" si="5"/>
        <v>20</v>
      </c>
      <c r="P22">
        <f t="shared" si="6"/>
        <v>20</v>
      </c>
    </row>
    <row r="23" spans="1:16" ht="12.75">
      <c r="A23" s="3">
        <v>19</v>
      </c>
      <c r="B23" s="9" t="s">
        <v>25</v>
      </c>
      <c r="C23" s="11" t="s">
        <v>9</v>
      </c>
      <c r="D23" s="14">
        <v>18</v>
      </c>
      <c r="E23" s="14" t="s">
        <v>8</v>
      </c>
      <c r="F23" s="14" t="s">
        <v>8</v>
      </c>
      <c r="G23" s="14" t="s">
        <v>8</v>
      </c>
      <c r="H23" s="14" t="s">
        <v>8</v>
      </c>
      <c r="I23" s="10">
        <f t="shared" si="0"/>
        <v>98</v>
      </c>
      <c r="K23">
        <f t="shared" si="1"/>
        <v>20</v>
      </c>
      <c r="L23">
        <f t="shared" si="2"/>
        <v>18</v>
      </c>
      <c r="M23">
        <f t="shared" si="3"/>
        <v>20</v>
      </c>
      <c r="N23">
        <f t="shared" si="4"/>
        <v>20</v>
      </c>
      <c r="O23">
        <f t="shared" si="5"/>
        <v>20</v>
      </c>
      <c r="P23">
        <f t="shared" si="6"/>
        <v>20</v>
      </c>
    </row>
    <row r="24" spans="3:9" ht="12.75">
      <c r="C24" s="2"/>
      <c r="D24" s="2"/>
      <c r="E24" s="2"/>
      <c r="F24" s="2"/>
      <c r="G24" s="2"/>
      <c r="H24" s="2"/>
      <c r="I24" s="2"/>
    </row>
    <row r="25" spans="2:9" ht="12.75">
      <c r="B25" s="12" t="s">
        <v>12</v>
      </c>
      <c r="C25" s="13">
        <f aca="true" t="shared" si="7" ref="C25:H25">COUNT(C5:C23)</f>
        <v>17</v>
      </c>
      <c r="D25" s="13">
        <f t="shared" si="7"/>
        <v>17</v>
      </c>
      <c r="E25" s="13">
        <f t="shared" si="7"/>
        <v>13</v>
      </c>
      <c r="F25" s="13">
        <f t="shared" si="7"/>
        <v>11</v>
      </c>
      <c r="G25" s="13">
        <f t="shared" si="7"/>
        <v>12</v>
      </c>
      <c r="H25" s="13">
        <f t="shared" si="7"/>
        <v>11</v>
      </c>
      <c r="I25" s="2"/>
    </row>
    <row r="26" spans="2:9" ht="12.75">
      <c r="B26" s="12" t="s">
        <v>13</v>
      </c>
      <c r="C26" s="13">
        <f aca="true" t="shared" si="8" ref="C26:H26">COUNTIF(C5:C23,"dnf")</f>
        <v>1</v>
      </c>
      <c r="D26" s="13">
        <f t="shared" si="8"/>
        <v>1</v>
      </c>
      <c r="E26" s="13">
        <f t="shared" si="8"/>
        <v>0</v>
      </c>
      <c r="F26" s="13">
        <f t="shared" si="8"/>
        <v>2</v>
      </c>
      <c r="G26" s="13">
        <f t="shared" si="8"/>
        <v>0</v>
      </c>
      <c r="H26" s="13">
        <f t="shared" si="8"/>
        <v>1</v>
      </c>
      <c r="I26" s="2"/>
    </row>
    <row r="27" spans="2:9" ht="12.75">
      <c r="B27" s="12" t="s">
        <v>14</v>
      </c>
      <c r="C27" s="13">
        <f aca="true" t="shared" si="9" ref="C27:H27">19-COUNTIF(C5:C23,"dns")</f>
        <v>18</v>
      </c>
      <c r="D27" s="13">
        <f t="shared" si="9"/>
        <v>18</v>
      </c>
      <c r="E27" s="13">
        <f t="shared" si="9"/>
        <v>13</v>
      </c>
      <c r="F27" s="13">
        <f t="shared" si="9"/>
        <v>13</v>
      </c>
      <c r="G27" s="13">
        <f t="shared" si="9"/>
        <v>12</v>
      </c>
      <c r="H27" s="13">
        <f t="shared" si="9"/>
        <v>12</v>
      </c>
      <c r="I27" s="2"/>
    </row>
  </sheetData>
  <printOptions/>
  <pageMargins left="0.75" right="0.75" top="0.63" bottom="0.54" header="0.5" footer="0.5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D9" sqref="D9"/>
    </sheetView>
  </sheetViews>
  <sheetFormatPr defaultColWidth="9.140625" defaultRowHeight="12.75"/>
  <cols>
    <col min="1" max="1" width="3.7109375" style="0" customWidth="1"/>
    <col min="2" max="2" width="21.57421875" style="0" customWidth="1"/>
    <col min="9" max="15" width="0" style="0" hidden="1" customWidth="1"/>
  </cols>
  <sheetData>
    <row r="1" spans="1:8" ht="15.75">
      <c r="A1" s="5" t="s">
        <v>46</v>
      </c>
      <c r="B1" s="4"/>
      <c r="C1" s="4"/>
      <c r="D1" s="4"/>
      <c r="E1" s="4"/>
      <c r="F1" s="4"/>
      <c r="G1" s="4"/>
      <c r="H1" s="4"/>
    </row>
    <row r="2" spans="1:8" ht="15.75">
      <c r="A2" s="5" t="s">
        <v>47</v>
      </c>
      <c r="B2" s="4"/>
      <c r="C2" s="4"/>
      <c r="D2" s="4"/>
      <c r="E2" s="4"/>
      <c r="F2" s="4"/>
      <c r="G2" s="4"/>
      <c r="H2" s="4"/>
    </row>
    <row r="3" ht="15.75">
      <c r="A3" s="1"/>
    </row>
    <row r="4" spans="1:8" s="8" customFormat="1" ht="15.75">
      <c r="A4" s="5" t="s">
        <v>16</v>
      </c>
      <c r="B4" s="6"/>
      <c r="C4" s="7" t="s">
        <v>10</v>
      </c>
      <c r="D4" s="7" t="s">
        <v>11</v>
      </c>
      <c r="E4" s="7" t="s">
        <v>5</v>
      </c>
      <c r="F4" s="7" t="s">
        <v>6</v>
      </c>
      <c r="G4" s="7" t="s">
        <v>7</v>
      </c>
      <c r="H4" s="7" t="s">
        <v>15</v>
      </c>
    </row>
    <row r="5" spans="1:14" ht="12.75">
      <c r="A5" s="3">
        <v>1</v>
      </c>
      <c r="B5" s="9" t="s">
        <v>2</v>
      </c>
      <c r="C5" s="10">
        <v>3</v>
      </c>
      <c r="D5" s="11">
        <v>4</v>
      </c>
      <c r="E5" s="10">
        <v>3</v>
      </c>
      <c r="F5" s="10">
        <v>1</v>
      </c>
      <c r="G5" s="10">
        <v>1</v>
      </c>
      <c r="H5" s="10">
        <f aca="true" t="shared" si="0" ref="H5:H27">SUM(J5:N5)-MAX(J5:N5)</f>
        <v>8</v>
      </c>
      <c r="J5">
        <f aca="true" t="shared" si="1" ref="J5:J27">IF(ISNUMBER(C5),C5,IF(C5="dns",C$31+2,IF(C5="dnf",C$31+1,"Error")))</f>
        <v>3</v>
      </c>
      <c r="K5">
        <f aca="true" t="shared" si="2" ref="K5:K27">IF(ISNUMBER(D5),D5,IF(D5="dns",D$31+2,IF(D5="dnf",D$31+1,"Error")))</f>
        <v>4</v>
      </c>
      <c r="L5">
        <f aca="true" t="shared" si="3" ref="L5:L27">IF(ISNUMBER(E5),E5,IF(E5="dns",E$31+2,IF(E5="dnf",E$31+1,"Error")))</f>
        <v>3</v>
      </c>
      <c r="M5">
        <f aca="true" t="shared" si="4" ref="M5:M27">IF(ISNUMBER(F5),F5,IF(F5="dns",F$31+2,IF(F5="dnf",F$31+1,"Error")))</f>
        <v>1</v>
      </c>
      <c r="N5">
        <f aca="true" t="shared" si="5" ref="N5:N27">IF(ISNUMBER(G5),G5,IF(G5="dns",G$31+2,IF(G5="dnf",G$31+1,"Error")))</f>
        <v>1</v>
      </c>
    </row>
    <row r="6" spans="1:14" ht="12.75">
      <c r="A6" s="3">
        <v>2</v>
      </c>
      <c r="B6" s="9" t="s">
        <v>48</v>
      </c>
      <c r="C6" s="10">
        <v>2</v>
      </c>
      <c r="D6" s="10">
        <v>1</v>
      </c>
      <c r="E6" s="10">
        <v>2</v>
      </c>
      <c r="F6" s="11">
        <v>4</v>
      </c>
      <c r="G6" s="10">
        <v>3</v>
      </c>
      <c r="H6" s="18">
        <f t="shared" si="0"/>
        <v>8</v>
      </c>
      <c r="J6">
        <f t="shared" si="1"/>
        <v>2</v>
      </c>
      <c r="K6">
        <f t="shared" si="2"/>
        <v>1</v>
      </c>
      <c r="L6">
        <f t="shared" si="3"/>
        <v>2</v>
      </c>
      <c r="M6">
        <f t="shared" si="4"/>
        <v>4</v>
      </c>
      <c r="N6">
        <f t="shared" si="5"/>
        <v>3</v>
      </c>
    </row>
    <row r="7" spans="1:14" ht="12.75">
      <c r="A7" s="3">
        <v>3</v>
      </c>
      <c r="B7" s="9" t="s">
        <v>0</v>
      </c>
      <c r="C7" s="10">
        <v>1</v>
      </c>
      <c r="D7" s="10">
        <v>2</v>
      </c>
      <c r="E7" s="11">
        <v>4</v>
      </c>
      <c r="F7" s="10">
        <v>4</v>
      </c>
      <c r="G7" s="10">
        <v>2</v>
      </c>
      <c r="H7" s="18">
        <f t="shared" si="0"/>
        <v>9</v>
      </c>
      <c r="J7">
        <f t="shared" si="1"/>
        <v>1</v>
      </c>
      <c r="K7">
        <f t="shared" si="2"/>
        <v>2</v>
      </c>
      <c r="L7">
        <f t="shared" si="3"/>
        <v>4</v>
      </c>
      <c r="M7">
        <f t="shared" si="4"/>
        <v>4</v>
      </c>
      <c r="N7">
        <f t="shared" si="5"/>
        <v>2</v>
      </c>
    </row>
    <row r="8" spans="1:14" ht="12.75">
      <c r="A8" s="3">
        <v>4</v>
      </c>
      <c r="B8" s="9" t="s">
        <v>49</v>
      </c>
      <c r="C8" s="11">
        <v>7</v>
      </c>
      <c r="D8" s="10">
        <v>3</v>
      </c>
      <c r="E8" s="10">
        <v>5</v>
      </c>
      <c r="F8" s="10">
        <v>2</v>
      </c>
      <c r="G8" s="10">
        <v>7</v>
      </c>
      <c r="H8" s="10">
        <f t="shared" si="0"/>
        <v>17</v>
      </c>
      <c r="J8">
        <f t="shared" si="1"/>
        <v>7</v>
      </c>
      <c r="K8">
        <f t="shared" si="2"/>
        <v>3</v>
      </c>
      <c r="L8">
        <f t="shared" si="3"/>
        <v>5</v>
      </c>
      <c r="M8">
        <f t="shared" si="4"/>
        <v>2</v>
      </c>
      <c r="N8">
        <f t="shared" si="5"/>
        <v>7</v>
      </c>
    </row>
    <row r="9" spans="1:14" ht="12.75">
      <c r="A9" s="3">
        <v>5</v>
      </c>
      <c r="B9" s="9" t="s">
        <v>50</v>
      </c>
      <c r="C9" s="10">
        <v>5</v>
      </c>
      <c r="D9" s="10">
        <v>5</v>
      </c>
      <c r="E9" s="10">
        <v>6</v>
      </c>
      <c r="F9" s="11">
        <v>7</v>
      </c>
      <c r="G9" s="10">
        <v>5</v>
      </c>
      <c r="H9" s="10">
        <f t="shared" si="0"/>
        <v>21</v>
      </c>
      <c r="J9">
        <f t="shared" si="1"/>
        <v>5</v>
      </c>
      <c r="K9">
        <f t="shared" si="2"/>
        <v>5</v>
      </c>
      <c r="L9">
        <f t="shared" si="3"/>
        <v>6</v>
      </c>
      <c r="M9">
        <f t="shared" si="4"/>
        <v>7</v>
      </c>
      <c r="N9">
        <f t="shared" si="5"/>
        <v>5</v>
      </c>
    </row>
    <row r="10" spans="1:14" ht="12.75">
      <c r="A10" s="3">
        <v>6</v>
      </c>
      <c r="B10" s="9" t="s">
        <v>51</v>
      </c>
      <c r="C10" s="11">
        <v>11</v>
      </c>
      <c r="D10" s="10">
        <v>6</v>
      </c>
      <c r="E10" s="10">
        <v>1</v>
      </c>
      <c r="F10" s="10">
        <v>6</v>
      </c>
      <c r="G10" s="10">
        <v>9</v>
      </c>
      <c r="H10" s="10">
        <f t="shared" si="0"/>
        <v>22</v>
      </c>
      <c r="J10">
        <f t="shared" si="1"/>
        <v>11</v>
      </c>
      <c r="K10">
        <f t="shared" si="2"/>
        <v>6</v>
      </c>
      <c r="L10">
        <f t="shared" si="3"/>
        <v>1</v>
      </c>
      <c r="M10">
        <f t="shared" si="4"/>
        <v>6</v>
      </c>
      <c r="N10">
        <f t="shared" si="5"/>
        <v>9</v>
      </c>
    </row>
    <row r="11" spans="1:14" ht="12.75">
      <c r="A11" s="3">
        <v>7</v>
      </c>
      <c r="B11" s="9" t="s">
        <v>52</v>
      </c>
      <c r="C11" s="10">
        <v>4</v>
      </c>
      <c r="D11" s="11">
        <v>9</v>
      </c>
      <c r="E11" s="10">
        <v>7</v>
      </c>
      <c r="F11" s="10">
        <v>8</v>
      </c>
      <c r="G11" s="10">
        <v>4</v>
      </c>
      <c r="H11" s="10">
        <f t="shared" si="0"/>
        <v>23</v>
      </c>
      <c r="J11">
        <f t="shared" si="1"/>
        <v>4</v>
      </c>
      <c r="K11">
        <f t="shared" si="2"/>
        <v>9</v>
      </c>
      <c r="L11">
        <f t="shared" si="3"/>
        <v>7</v>
      </c>
      <c r="M11">
        <f t="shared" si="4"/>
        <v>8</v>
      </c>
      <c r="N11">
        <f t="shared" si="5"/>
        <v>4</v>
      </c>
    </row>
    <row r="12" spans="1:14" ht="12.75">
      <c r="A12" s="3">
        <v>8</v>
      </c>
      <c r="B12" s="9" t="s">
        <v>53</v>
      </c>
      <c r="C12" s="10">
        <v>8</v>
      </c>
      <c r="D12" s="10">
        <v>7</v>
      </c>
      <c r="E12" s="11">
        <v>9</v>
      </c>
      <c r="F12" s="10">
        <v>3</v>
      </c>
      <c r="G12" s="10">
        <v>6</v>
      </c>
      <c r="H12" s="10">
        <f t="shared" si="0"/>
        <v>24</v>
      </c>
      <c r="J12">
        <f t="shared" si="1"/>
        <v>8</v>
      </c>
      <c r="K12">
        <f t="shared" si="2"/>
        <v>7</v>
      </c>
      <c r="L12">
        <f t="shared" si="3"/>
        <v>9</v>
      </c>
      <c r="M12">
        <f t="shared" si="4"/>
        <v>3</v>
      </c>
      <c r="N12">
        <f t="shared" si="5"/>
        <v>6</v>
      </c>
    </row>
    <row r="13" spans="1:14" ht="12.75">
      <c r="A13" s="3">
        <v>9</v>
      </c>
      <c r="B13" s="9" t="s">
        <v>54</v>
      </c>
      <c r="C13" s="10">
        <v>6</v>
      </c>
      <c r="D13" s="11">
        <v>10</v>
      </c>
      <c r="E13" s="10">
        <v>8</v>
      </c>
      <c r="F13" s="10">
        <v>9</v>
      </c>
      <c r="G13" s="10">
        <v>10</v>
      </c>
      <c r="H13" s="10">
        <f t="shared" si="0"/>
        <v>33</v>
      </c>
      <c r="J13">
        <f t="shared" si="1"/>
        <v>6</v>
      </c>
      <c r="K13">
        <f t="shared" si="2"/>
        <v>10</v>
      </c>
      <c r="L13">
        <f t="shared" si="3"/>
        <v>8</v>
      </c>
      <c r="M13">
        <f t="shared" si="4"/>
        <v>9</v>
      </c>
      <c r="N13">
        <f t="shared" si="5"/>
        <v>10</v>
      </c>
    </row>
    <row r="14" spans="1:14" ht="12.75">
      <c r="A14" s="3">
        <v>10</v>
      </c>
      <c r="B14" s="9" t="s">
        <v>55</v>
      </c>
      <c r="C14" s="10">
        <v>13</v>
      </c>
      <c r="D14" s="10">
        <v>13</v>
      </c>
      <c r="E14" s="10">
        <v>11</v>
      </c>
      <c r="F14" s="11">
        <v>15</v>
      </c>
      <c r="G14" s="10">
        <v>8</v>
      </c>
      <c r="H14" s="10">
        <f t="shared" si="0"/>
        <v>45</v>
      </c>
      <c r="J14">
        <f t="shared" si="1"/>
        <v>13</v>
      </c>
      <c r="K14">
        <f t="shared" si="2"/>
        <v>13</v>
      </c>
      <c r="L14">
        <f t="shared" si="3"/>
        <v>11</v>
      </c>
      <c r="M14">
        <f t="shared" si="4"/>
        <v>15</v>
      </c>
      <c r="N14">
        <f t="shared" si="5"/>
        <v>8</v>
      </c>
    </row>
    <row r="15" spans="1:14" ht="12.75">
      <c r="A15" s="3">
        <v>11</v>
      </c>
      <c r="B15" s="9" t="s">
        <v>4</v>
      </c>
      <c r="C15" s="10">
        <v>10</v>
      </c>
      <c r="D15" s="11">
        <v>15</v>
      </c>
      <c r="E15" s="10">
        <v>14</v>
      </c>
      <c r="F15" s="10">
        <v>10</v>
      </c>
      <c r="G15" s="10">
        <v>12</v>
      </c>
      <c r="H15" s="10">
        <f t="shared" si="0"/>
        <v>46</v>
      </c>
      <c r="J15">
        <f t="shared" si="1"/>
        <v>10</v>
      </c>
      <c r="K15">
        <f t="shared" si="2"/>
        <v>15</v>
      </c>
      <c r="L15">
        <f t="shared" si="3"/>
        <v>14</v>
      </c>
      <c r="M15">
        <f t="shared" si="4"/>
        <v>10</v>
      </c>
      <c r="N15">
        <f t="shared" si="5"/>
        <v>12</v>
      </c>
    </row>
    <row r="16" spans="1:14" ht="12.75">
      <c r="A16" s="3">
        <v>12</v>
      </c>
      <c r="B16" s="9" t="s">
        <v>56</v>
      </c>
      <c r="C16" s="11">
        <v>15</v>
      </c>
      <c r="D16" s="10">
        <v>14</v>
      </c>
      <c r="E16" s="10">
        <v>12</v>
      </c>
      <c r="F16" s="10">
        <v>12</v>
      </c>
      <c r="G16" s="10">
        <v>11</v>
      </c>
      <c r="H16" s="10">
        <f t="shared" si="0"/>
        <v>49</v>
      </c>
      <c r="J16">
        <f t="shared" si="1"/>
        <v>15</v>
      </c>
      <c r="K16">
        <f t="shared" si="2"/>
        <v>14</v>
      </c>
      <c r="L16">
        <f t="shared" si="3"/>
        <v>12</v>
      </c>
      <c r="M16">
        <f t="shared" si="4"/>
        <v>12</v>
      </c>
      <c r="N16">
        <f t="shared" si="5"/>
        <v>11</v>
      </c>
    </row>
    <row r="17" spans="1:14" ht="12.75">
      <c r="A17" s="3">
        <v>13</v>
      </c>
      <c r="B17" s="9" t="s">
        <v>1</v>
      </c>
      <c r="C17" s="10">
        <v>9</v>
      </c>
      <c r="D17" s="10">
        <v>12</v>
      </c>
      <c r="E17" s="10">
        <v>10</v>
      </c>
      <c r="F17" s="11" t="s">
        <v>9</v>
      </c>
      <c r="G17" s="10" t="s">
        <v>8</v>
      </c>
      <c r="H17" s="10">
        <f t="shared" si="0"/>
        <v>50</v>
      </c>
      <c r="J17">
        <f t="shared" si="1"/>
        <v>9</v>
      </c>
      <c r="K17">
        <f t="shared" si="2"/>
        <v>12</v>
      </c>
      <c r="L17">
        <f t="shared" si="3"/>
        <v>10</v>
      </c>
      <c r="M17">
        <f t="shared" si="4"/>
        <v>21</v>
      </c>
      <c r="N17">
        <f t="shared" si="5"/>
        <v>19</v>
      </c>
    </row>
    <row r="18" spans="1:14" ht="12.75">
      <c r="A18" s="3">
        <v>14</v>
      </c>
      <c r="B18" s="9" t="s">
        <v>57</v>
      </c>
      <c r="C18" s="10">
        <v>14</v>
      </c>
      <c r="D18" s="10">
        <v>11</v>
      </c>
      <c r="E18" s="11">
        <v>16</v>
      </c>
      <c r="F18" s="10">
        <v>14</v>
      </c>
      <c r="G18" s="10">
        <v>13</v>
      </c>
      <c r="H18" s="10">
        <f t="shared" si="0"/>
        <v>52</v>
      </c>
      <c r="J18">
        <f t="shared" si="1"/>
        <v>14</v>
      </c>
      <c r="K18">
        <f t="shared" si="2"/>
        <v>11</v>
      </c>
      <c r="L18">
        <f t="shared" si="3"/>
        <v>16</v>
      </c>
      <c r="M18">
        <f t="shared" si="4"/>
        <v>14</v>
      </c>
      <c r="N18">
        <f t="shared" si="5"/>
        <v>13</v>
      </c>
    </row>
    <row r="19" spans="1:14" ht="12.75">
      <c r="A19" s="3">
        <v>15</v>
      </c>
      <c r="B19" s="9" t="s">
        <v>38</v>
      </c>
      <c r="C19" s="10">
        <v>16</v>
      </c>
      <c r="D19" s="11">
        <v>17</v>
      </c>
      <c r="E19" s="10">
        <v>13</v>
      </c>
      <c r="F19" s="10">
        <v>11</v>
      </c>
      <c r="G19" s="10">
        <v>14</v>
      </c>
      <c r="H19" s="10">
        <f t="shared" si="0"/>
        <v>54</v>
      </c>
      <c r="J19">
        <f t="shared" si="1"/>
        <v>16</v>
      </c>
      <c r="K19">
        <f t="shared" si="2"/>
        <v>17</v>
      </c>
      <c r="L19">
        <f t="shared" si="3"/>
        <v>13</v>
      </c>
      <c r="M19">
        <f t="shared" si="4"/>
        <v>11</v>
      </c>
      <c r="N19">
        <f t="shared" si="5"/>
        <v>14</v>
      </c>
    </row>
    <row r="20" spans="1:14" ht="12.75">
      <c r="A20" s="3">
        <v>16</v>
      </c>
      <c r="B20" s="9" t="s">
        <v>58</v>
      </c>
      <c r="C20" s="10">
        <v>12</v>
      </c>
      <c r="D20" s="10">
        <v>8</v>
      </c>
      <c r="E20" s="11" t="s">
        <v>8</v>
      </c>
      <c r="F20" s="10" t="s">
        <v>8</v>
      </c>
      <c r="G20" s="10" t="s">
        <v>8</v>
      </c>
      <c r="H20" s="10">
        <f t="shared" si="0"/>
        <v>61</v>
      </c>
      <c r="J20">
        <f t="shared" si="1"/>
        <v>12</v>
      </c>
      <c r="K20">
        <f t="shared" si="2"/>
        <v>8</v>
      </c>
      <c r="L20">
        <f t="shared" si="3"/>
        <v>22</v>
      </c>
      <c r="M20">
        <f t="shared" si="4"/>
        <v>22</v>
      </c>
      <c r="N20">
        <f t="shared" si="5"/>
        <v>19</v>
      </c>
    </row>
    <row r="21" spans="1:14" ht="12.75">
      <c r="A21" s="3">
        <v>17</v>
      </c>
      <c r="B21" s="9" t="s">
        <v>59</v>
      </c>
      <c r="C21" s="11">
        <v>17</v>
      </c>
      <c r="D21" s="10">
        <v>16</v>
      </c>
      <c r="E21" s="10">
        <v>17</v>
      </c>
      <c r="F21" s="10">
        <v>13</v>
      </c>
      <c r="G21" s="10">
        <v>15</v>
      </c>
      <c r="H21" s="10">
        <f t="shared" si="0"/>
        <v>61</v>
      </c>
      <c r="J21">
        <f t="shared" si="1"/>
        <v>17</v>
      </c>
      <c r="K21">
        <f t="shared" si="2"/>
        <v>16</v>
      </c>
      <c r="L21">
        <f t="shared" si="3"/>
        <v>17</v>
      </c>
      <c r="M21">
        <f t="shared" si="4"/>
        <v>13</v>
      </c>
      <c r="N21">
        <f t="shared" si="5"/>
        <v>15</v>
      </c>
    </row>
    <row r="22" spans="1:14" ht="12.75">
      <c r="A22" s="3">
        <v>18</v>
      </c>
      <c r="B22" s="9" t="s">
        <v>60</v>
      </c>
      <c r="C22" s="10">
        <v>19</v>
      </c>
      <c r="D22" s="10">
        <v>18</v>
      </c>
      <c r="E22" s="11">
        <v>20</v>
      </c>
      <c r="F22" s="10">
        <v>17</v>
      </c>
      <c r="G22" s="10">
        <v>16</v>
      </c>
      <c r="H22" s="10">
        <f t="shared" si="0"/>
        <v>70</v>
      </c>
      <c r="J22">
        <f t="shared" si="1"/>
        <v>19</v>
      </c>
      <c r="K22">
        <f t="shared" si="2"/>
        <v>18</v>
      </c>
      <c r="L22">
        <f t="shared" si="3"/>
        <v>20</v>
      </c>
      <c r="M22">
        <f t="shared" si="4"/>
        <v>17</v>
      </c>
      <c r="N22">
        <f t="shared" si="5"/>
        <v>16</v>
      </c>
    </row>
    <row r="23" spans="1:14" ht="12.75">
      <c r="A23" s="3">
        <v>19</v>
      </c>
      <c r="B23" s="9" t="s">
        <v>61</v>
      </c>
      <c r="C23" s="10">
        <v>21</v>
      </c>
      <c r="D23" s="11" t="s">
        <v>9</v>
      </c>
      <c r="E23" s="10">
        <v>18</v>
      </c>
      <c r="F23" s="10">
        <v>16</v>
      </c>
      <c r="G23" s="10" t="s">
        <v>8</v>
      </c>
      <c r="H23" s="10">
        <f t="shared" si="0"/>
        <v>74</v>
      </c>
      <c r="J23">
        <f t="shared" si="1"/>
        <v>21</v>
      </c>
      <c r="K23">
        <f t="shared" si="2"/>
        <v>23</v>
      </c>
      <c r="L23">
        <f t="shared" si="3"/>
        <v>18</v>
      </c>
      <c r="M23">
        <f t="shared" si="4"/>
        <v>16</v>
      </c>
      <c r="N23">
        <f t="shared" si="5"/>
        <v>19</v>
      </c>
    </row>
    <row r="24" spans="1:14" ht="12.75">
      <c r="A24" s="3">
        <v>20</v>
      </c>
      <c r="B24" s="9" t="s">
        <v>3</v>
      </c>
      <c r="C24" s="10">
        <v>18</v>
      </c>
      <c r="D24" s="11">
        <v>20</v>
      </c>
      <c r="E24" s="10">
        <v>19</v>
      </c>
      <c r="F24" s="10">
        <v>20</v>
      </c>
      <c r="G24" s="10">
        <v>17</v>
      </c>
      <c r="H24" s="10">
        <f t="shared" si="0"/>
        <v>74</v>
      </c>
      <c r="J24">
        <f t="shared" si="1"/>
        <v>18</v>
      </c>
      <c r="K24">
        <f t="shared" si="2"/>
        <v>20</v>
      </c>
      <c r="L24">
        <f t="shared" si="3"/>
        <v>19</v>
      </c>
      <c r="M24">
        <f t="shared" si="4"/>
        <v>20</v>
      </c>
      <c r="N24">
        <f t="shared" si="5"/>
        <v>17</v>
      </c>
    </row>
    <row r="25" spans="1:14" ht="12.75">
      <c r="A25" s="3">
        <v>21</v>
      </c>
      <c r="B25" s="9" t="s">
        <v>62</v>
      </c>
      <c r="C25" s="11" t="s">
        <v>8</v>
      </c>
      <c r="D25" s="10" t="s">
        <v>8</v>
      </c>
      <c r="E25" s="10">
        <v>15</v>
      </c>
      <c r="F25" s="10">
        <v>18</v>
      </c>
      <c r="G25" s="10" t="s">
        <v>8</v>
      </c>
      <c r="H25" s="10">
        <f t="shared" si="0"/>
        <v>76</v>
      </c>
      <c r="J25">
        <f t="shared" si="1"/>
        <v>24</v>
      </c>
      <c r="K25">
        <f t="shared" si="2"/>
        <v>24</v>
      </c>
      <c r="L25">
        <f t="shared" si="3"/>
        <v>15</v>
      </c>
      <c r="M25">
        <f t="shared" si="4"/>
        <v>18</v>
      </c>
      <c r="N25">
        <f t="shared" si="5"/>
        <v>19</v>
      </c>
    </row>
    <row r="26" spans="1:14" ht="12.75">
      <c r="A26" s="3">
        <v>22</v>
      </c>
      <c r="B26" s="9" t="s">
        <v>63</v>
      </c>
      <c r="C26" s="10">
        <v>20</v>
      </c>
      <c r="D26" s="10">
        <v>21</v>
      </c>
      <c r="E26" s="11" t="s">
        <v>8</v>
      </c>
      <c r="F26" s="10" t="s">
        <v>8</v>
      </c>
      <c r="G26" s="10" t="s">
        <v>8</v>
      </c>
      <c r="H26" s="10">
        <f t="shared" si="0"/>
        <v>82</v>
      </c>
      <c r="J26">
        <f t="shared" si="1"/>
        <v>20</v>
      </c>
      <c r="K26">
        <f t="shared" si="2"/>
        <v>21</v>
      </c>
      <c r="L26">
        <f t="shared" si="3"/>
        <v>22</v>
      </c>
      <c r="M26">
        <f t="shared" si="4"/>
        <v>22</v>
      </c>
      <c r="N26">
        <f t="shared" si="5"/>
        <v>19</v>
      </c>
    </row>
    <row r="27" spans="1:14" ht="12.75">
      <c r="A27" s="3">
        <v>23</v>
      </c>
      <c r="B27" s="9" t="s">
        <v>64</v>
      </c>
      <c r="C27" s="10">
        <v>22</v>
      </c>
      <c r="D27" s="10">
        <v>19</v>
      </c>
      <c r="E27" s="11" t="s">
        <v>8</v>
      </c>
      <c r="F27" s="10" t="s">
        <v>8</v>
      </c>
      <c r="G27" s="10" t="s">
        <v>8</v>
      </c>
      <c r="H27" s="10">
        <f t="shared" si="0"/>
        <v>82</v>
      </c>
      <c r="J27">
        <f t="shared" si="1"/>
        <v>22</v>
      </c>
      <c r="K27">
        <f t="shared" si="2"/>
        <v>19</v>
      </c>
      <c r="L27">
        <f t="shared" si="3"/>
        <v>22</v>
      </c>
      <c r="M27">
        <f t="shared" si="4"/>
        <v>22</v>
      </c>
      <c r="N27">
        <f t="shared" si="5"/>
        <v>19</v>
      </c>
    </row>
    <row r="28" spans="3:8" ht="12.75">
      <c r="C28" s="2"/>
      <c r="D28" s="2"/>
      <c r="E28" s="2"/>
      <c r="F28" s="2"/>
      <c r="G28" s="2"/>
      <c r="H28" s="2"/>
    </row>
    <row r="29" spans="2:8" ht="12.75">
      <c r="B29" s="12" t="s">
        <v>12</v>
      </c>
      <c r="C29" s="13">
        <f>COUNT(C5:C27)</f>
        <v>22</v>
      </c>
      <c r="D29" s="13">
        <f>COUNT(D5:D27)</f>
        <v>21</v>
      </c>
      <c r="E29" s="13">
        <f>COUNT(E5:E27)</f>
        <v>20</v>
      </c>
      <c r="F29" s="13">
        <f>COUNT(F5:F27)</f>
        <v>19</v>
      </c>
      <c r="G29" s="13">
        <f>COUNT(G5:G27)</f>
        <v>17</v>
      </c>
      <c r="H29" s="2"/>
    </row>
    <row r="30" spans="2:8" ht="12.75">
      <c r="B30" s="12" t="s">
        <v>13</v>
      </c>
      <c r="C30" s="13">
        <f>COUNTIF(C5:C27,"dnf")</f>
        <v>0</v>
      </c>
      <c r="D30" s="13">
        <f>COUNTIF(D5:D27,"dnf")</f>
        <v>1</v>
      </c>
      <c r="E30" s="13">
        <f>COUNTIF(E5:E27,"dnf")</f>
        <v>0</v>
      </c>
      <c r="F30" s="13">
        <f>COUNTIF(F5:F27,"dnf")</f>
        <v>1</v>
      </c>
      <c r="G30" s="13">
        <f>COUNTIF(G5:G27,"dnf")</f>
        <v>0</v>
      </c>
      <c r="H30" s="2"/>
    </row>
    <row r="31" spans="2:8" ht="12.75">
      <c r="B31" s="12" t="s">
        <v>14</v>
      </c>
      <c r="C31" s="13">
        <f>23-COUNTIF(C5:C27,"dns")</f>
        <v>22</v>
      </c>
      <c r="D31" s="13">
        <f>23-COUNTIF(D5:D27,"dns")</f>
        <v>22</v>
      </c>
      <c r="E31" s="13">
        <f>23-COUNTIF(E5:E27,"dns")</f>
        <v>20</v>
      </c>
      <c r="F31" s="13">
        <f>23-COUNTIF(F5:F27,"dns")</f>
        <v>20</v>
      </c>
      <c r="G31" s="13">
        <f>23-COUNTIF(G5:G27,"dns")</f>
        <v>17</v>
      </c>
      <c r="H31" s="2"/>
    </row>
  </sheetData>
  <printOptions/>
  <pageMargins left="0.75" right="0.75" top="0.63" bottom="0.54" header="0.5" footer="0.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J.A.WIND</dc:creator>
  <cp:keywords/>
  <dc:description/>
  <cp:lastModifiedBy>mu50391</cp:lastModifiedBy>
  <cp:lastPrinted>2001-10-30T02:47:48Z</cp:lastPrinted>
  <dcterms:created xsi:type="dcterms:W3CDTF">2001-10-28T16:50:29Z</dcterms:created>
  <dcterms:modified xsi:type="dcterms:W3CDTF">2003-10-10T17:03:38Z</dcterms:modified>
  <cp:category/>
  <cp:version/>
  <cp:contentType/>
  <cp:contentStatus/>
</cp:coreProperties>
</file>